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Sync/IndEco/Projects/C0183 Entegrus/"/>
    </mc:Choice>
  </mc:AlternateContent>
  <xr:revisionPtr revIDLastSave="0" documentId="13_ncr:1_{9F60686D-E39E-5D4D-B6F7-50C70D4BF6E5}" xr6:coauthVersionLast="45" xr6:coauthVersionMax="45" xr10:uidLastSave="{00000000-0000-0000-0000-000000000000}"/>
  <bookViews>
    <workbookView xWindow="42380" yWindow="4240" windowWidth="27640" windowHeight="16100" xr2:uid="{BC2D99A0-B137-114E-85F9-65C8414EE73F}"/>
  </bookViews>
  <sheets>
    <sheet name="2017 Allocation" sheetId="2" r:id="rId1"/>
    <sheet name="2017 Projects" sheetId="1" r:id="rId2"/>
  </sheets>
  <externalReferences>
    <externalReference r:id="rId3"/>
    <externalReference r:id="rId4"/>
  </externalReferences>
  <calcPr calcId="181029"/>
  <pivotCaches>
    <pivotCache cacheId="39" r:id="rId5"/>
    <pivotCache cacheId="5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2" l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A221" i="1"/>
  <c r="B221" i="1"/>
  <c r="C221" i="1"/>
  <c r="E221" i="1"/>
  <c r="D221" i="1"/>
  <c r="D54" i="2"/>
  <c r="C54" i="2"/>
  <c r="B29" i="2" l="1"/>
  <c r="B28" i="2"/>
  <c r="B27" i="2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A6" i="1"/>
  <c r="B6" i="1"/>
  <c r="E6" i="1"/>
  <c r="D6" i="1"/>
  <c r="C6" i="1"/>
  <c r="E29" i="2"/>
  <c r="E28" i="2"/>
  <c r="E27" i="2"/>
  <c r="D29" i="2"/>
  <c r="D28" i="2"/>
  <c r="D27" i="2"/>
  <c r="C29" i="2"/>
  <c r="C28" i="2"/>
  <c r="C27" i="2"/>
  <c r="F27" i="2" l="1"/>
  <c r="F28" i="2"/>
  <c r="F29" i="2"/>
</calcChain>
</file>

<file path=xl/sharedStrings.xml><?xml version="1.0" encoding="utf-8"?>
<sst xmlns="http://schemas.openxmlformats.org/spreadsheetml/2006/main" count="293" uniqueCount="30">
  <si>
    <t>Rate class</t>
  </si>
  <si>
    <t>Energy (kWh)</t>
  </si>
  <si>
    <t>Demand (kW)</t>
  </si>
  <si>
    <t>Program</t>
  </si>
  <si>
    <t>Application</t>
  </si>
  <si>
    <t>Row Labels</t>
  </si>
  <si>
    <t>Save on Energy Process &amp; Systems Upgrades Program</t>
  </si>
  <si>
    <t>Save on Energy Retrofit Program</t>
  </si>
  <si>
    <t>Save on Energy Small Business Lighting Program</t>
  </si>
  <si>
    <t>Grand Total</t>
  </si>
  <si>
    <t>Column Labels</t>
  </si>
  <si>
    <t>Res</t>
  </si>
  <si>
    <t>Sum of Energy (kWh)</t>
  </si>
  <si>
    <t>Sum of Demand (kW)</t>
  </si>
  <si>
    <t>Residential</t>
  </si>
  <si>
    <t>GS&lt;50</t>
  </si>
  <si>
    <t>GS&gt;50</t>
  </si>
  <si>
    <t>&gt; 50 kW</t>
  </si>
  <si>
    <t>Total</t>
  </si>
  <si>
    <t>&lt; 50 kW</t>
  </si>
  <si>
    <t>Rate Zone</t>
  </si>
  <si>
    <t>Main</t>
  </si>
  <si>
    <t>St. Thomas</t>
  </si>
  <si>
    <t>Energy Allocation - Main</t>
  </si>
  <si>
    <t>Demand Allocation - Main</t>
  </si>
  <si>
    <t>Summary Allocation - Main</t>
  </si>
  <si>
    <t>Energy Allocation - St Thomas</t>
  </si>
  <si>
    <t>Demand Allocation - St Thomas</t>
  </si>
  <si>
    <t>Summary Allocation - St Thomas</t>
  </si>
  <si>
    <t>Allocation of 2017 project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</si>
</sst>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0" fontId="3" fillId="0" borderId="0" xfId="0" applyFont="1" applyAlignment="1">
      <alignment horizontal="left"/>
    </xf>
    <xf numFmtId="10" fontId="0" fillId="0" borderId="0" xfId="1" applyNumberFormat="1" applyFont="1"/>
    <xf numFmtId="0" fontId="3" fillId="0" borderId="0" xfId="0" applyFont="1" applyAlignment="1">
      <alignment horizontal="right"/>
    </xf>
    <xf numFmtId="4" fontId="0" fillId="0" borderId="0" xfId="0" applyNumberFormat="1"/>
    <xf numFmtId="0" fontId="2" fillId="0" borderId="1" xfId="2"/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Sync/IndEco/Projects/Completed%20projects/B8154%20Entegrus/2017%20allocation/2017%20Entegrus%20Main%20allocation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Sync/IndEco/Projects/Completed%20projects/B8154%20Entegrus/2017%20allocation/St%20Thomas%20allocation%202017%20Final%20Verified%20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Project Results Report"/>
    </sheetNames>
    <sheetDataSet>
      <sheetData sheetId="0"/>
      <sheetData sheetId="1">
        <row r="1739">
          <cell r="J1739" t="str">
            <v>Entegrus-SCP-601024</v>
          </cell>
          <cell r="GQ1739" t="str">
            <v>&gt; 50 kW</v>
          </cell>
          <cell r="GR1739">
            <v>195974.8283999995</v>
          </cell>
          <cell r="GS1739">
            <v>21.220668717948715</v>
          </cell>
          <cell r="GT1739" t="str">
            <v>Save on Energy Process &amp; Systems Upgrades Program</v>
          </cell>
        </row>
        <row r="1814">
          <cell r="J1814" t="str">
            <v>158162</v>
          </cell>
          <cell r="GQ1814" t="str">
            <v>&gt; 50 kW</v>
          </cell>
          <cell r="GR1814">
            <v>16858.608633642772</v>
          </cell>
          <cell r="GS1814">
            <v>2.2207606935001332</v>
          </cell>
          <cell r="GT1814" t="str">
            <v>Save on Energy Retrofit Program</v>
          </cell>
        </row>
        <row r="1815">
          <cell r="J1815" t="str">
            <v>171118</v>
          </cell>
          <cell r="GQ1815" t="str">
            <v>&gt; 50 kW</v>
          </cell>
          <cell r="GR1815">
            <v>502.79449888209524</v>
          </cell>
          <cell r="GS1815">
            <v>0.19678059582751861</v>
          </cell>
          <cell r="GT1815" t="str">
            <v>Save on Energy Retrofit Program</v>
          </cell>
        </row>
        <row r="1816">
          <cell r="J1816" t="str">
            <v>168187</v>
          </cell>
          <cell r="GQ1816" t="str">
            <v>&lt; 50 kW</v>
          </cell>
          <cell r="GR1816">
            <v>33529.162163245812</v>
          </cell>
          <cell r="GS1816">
            <v>8.1922744122470306</v>
          </cell>
          <cell r="GT1816" t="str">
            <v>Save on Energy Retrofit Program</v>
          </cell>
        </row>
        <row r="1817">
          <cell r="J1817" t="str">
            <v>160837</v>
          </cell>
          <cell r="GQ1817" t="str">
            <v>&gt; 50 kW</v>
          </cell>
          <cell r="GR1817">
            <v>29802.372144518915</v>
          </cell>
          <cell r="GS1817">
            <v>0</v>
          </cell>
          <cell r="GT1817" t="str">
            <v>Save on Energy Retrofit Program</v>
          </cell>
        </row>
        <row r="1818">
          <cell r="J1818" t="str">
            <v>170210</v>
          </cell>
          <cell r="GQ1818" t="str">
            <v>&lt; 50 kW</v>
          </cell>
          <cell r="GR1818">
            <v>10973.963500642571</v>
          </cell>
          <cell r="GS1818">
            <v>1.9462662637029768</v>
          </cell>
          <cell r="GT1818" t="str">
            <v>Save on Energy Retrofit Program</v>
          </cell>
        </row>
        <row r="1819">
          <cell r="J1819" t="str">
            <v>169899</v>
          </cell>
          <cell r="GQ1819" t="str">
            <v>&gt; 50 kW</v>
          </cell>
          <cell r="GR1819">
            <v>19320.073894585268</v>
          </cell>
          <cell r="GS1819">
            <v>12.92558851710087</v>
          </cell>
          <cell r="GT1819" t="str">
            <v>Save on Energy Retrofit Program</v>
          </cell>
        </row>
        <row r="1820">
          <cell r="J1820" t="str">
            <v>131745</v>
          </cell>
          <cell r="GQ1820" t="str">
            <v>&lt; 50 kW</v>
          </cell>
          <cell r="GR1820">
            <v>0</v>
          </cell>
          <cell r="GS1820">
            <v>0</v>
          </cell>
          <cell r="GT1820" t="str">
            <v>Save on Energy Retrofit Program</v>
          </cell>
        </row>
        <row r="1821">
          <cell r="J1821" t="str">
            <v>165595</v>
          </cell>
          <cell r="GQ1821" t="str">
            <v>&gt; 50 kW</v>
          </cell>
          <cell r="GR1821">
            <v>14717.580412184212</v>
          </cell>
          <cell r="GS1821">
            <v>3.0660436649852105</v>
          </cell>
          <cell r="GT1821" t="str">
            <v>Save on Energy Retrofit Program</v>
          </cell>
        </row>
        <row r="1822">
          <cell r="J1822" t="str">
            <v>173407</v>
          </cell>
          <cell r="GQ1822" t="str">
            <v>&gt; 50 kW</v>
          </cell>
          <cell r="GR1822">
            <v>1715.4931477402058</v>
          </cell>
          <cell r="GS1822">
            <v>0.67467632855149229</v>
          </cell>
          <cell r="GT1822" t="str">
            <v>Save on Energy Retrofit Program</v>
          </cell>
        </row>
        <row r="1823">
          <cell r="J1823" t="str">
            <v>172765</v>
          </cell>
          <cell r="GQ1823" t="str">
            <v>&gt; 50 kW</v>
          </cell>
          <cell r="GR1823">
            <v>24117.100756387848</v>
          </cell>
          <cell r="GS1823">
            <v>3.0948592224044336</v>
          </cell>
          <cell r="GT1823" t="str">
            <v>Save on Energy Retrofit Program</v>
          </cell>
        </row>
        <row r="1824">
          <cell r="J1824" t="str">
            <v>172035</v>
          </cell>
          <cell r="GQ1824" t="str">
            <v>&gt; 50 kW</v>
          </cell>
          <cell r="GR1824">
            <v>139271.82274379864</v>
          </cell>
          <cell r="GS1824">
            <v>25.272386473751599</v>
          </cell>
          <cell r="GT1824" t="str">
            <v>Save on Energy Retrofit Program</v>
          </cell>
        </row>
        <row r="1825">
          <cell r="J1825" t="str">
            <v>171910</v>
          </cell>
          <cell r="GQ1825" t="str">
            <v>&gt; 50 kW</v>
          </cell>
          <cell r="GR1825">
            <v>1673.994432301409</v>
          </cell>
          <cell r="GS1825">
            <v>0.29688807412418289</v>
          </cell>
          <cell r="GT1825" t="str">
            <v>Save on Energy Retrofit Program</v>
          </cell>
        </row>
        <row r="1826">
          <cell r="J1826" t="str">
            <v>173512</v>
          </cell>
          <cell r="GQ1826" t="str">
            <v>&lt; 50 kW</v>
          </cell>
          <cell r="GR1826">
            <v>3511.4579898377274</v>
          </cell>
          <cell r="GS1826">
            <v>0.47145449660758187</v>
          </cell>
          <cell r="GT1826" t="str">
            <v>Save on Energy Retrofit Program</v>
          </cell>
        </row>
        <row r="1827">
          <cell r="J1827" t="str">
            <v>165633</v>
          </cell>
          <cell r="GQ1827" t="str">
            <v>&lt; 50 kW</v>
          </cell>
          <cell r="GR1827">
            <v>40283.233044760709</v>
          </cell>
          <cell r="GS1827">
            <v>12.623161153696158</v>
          </cell>
          <cell r="GT1827" t="str">
            <v>Save on Energy Retrofit Program</v>
          </cell>
        </row>
        <row r="1828">
          <cell r="J1828" t="str">
            <v>175855</v>
          </cell>
          <cell r="GQ1828" t="str">
            <v>&lt; 50 kW</v>
          </cell>
          <cell r="GR1828">
            <v>3844.5962741263111</v>
          </cell>
          <cell r="GS1828">
            <v>0</v>
          </cell>
          <cell r="GT1828" t="str">
            <v>Save on Energy Retrofit Program</v>
          </cell>
        </row>
        <row r="1829">
          <cell r="J1829" t="str">
            <v>164371</v>
          </cell>
          <cell r="GQ1829" t="str">
            <v>&gt; 50 kW</v>
          </cell>
          <cell r="GR1829">
            <v>63658.061095592413</v>
          </cell>
          <cell r="GS1829">
            <v>15.929422468258114</v>
          </cell>
          <cell r="GT1829" t="str">
            <v>Save on Energy Retrofit Program</v>
          </cell>
        </row>
        <row r="1830">
          <cell r="J1830" t="str">
            <v>176926</v>
          </cell>
          <cell r="GQ1830" t="str">
            <v>&lt; 50 kW</v>
          </cell>
          <cell r="GR1830">
            <v>17855.83819401521</v>
          </cell>
          <cell r="GS1830">
            <v>0</v>
          </cell>
          <cell r="GT1830" t="str">
            <v>Save on Energy Retrofit Program</v>
          </cell>
        </row>
        <row r="1831">
          <cell r="J1831" t="str">
            <v>173604</v>
          </cell>
          <cell r="GQ1831" t="str">
            <v>&lt; 50 kW</v>
          </cell>
          <cell r="GR1831">
            <v>7172.0835906093271</v>
          </cell>
          <cell r="GS1831">
            <v>1.2719911390304242</v>
          </cell>
          <cell r="GT1831" t="str">
            <v>Save on Energy Retrofit Program</v>
          </cell>
        </row>
        <row r="1832">
          <cell r="J1832" t="str">
            <v>173603</v>
          </cell>
          <cell r="GQ1832" t="str">
            <v>&lt; 50 kW</v>
          </cell>
          <cell r="GR1832">
            <v>14060.802941049158</v>
          </cell>
          <cell r="GS1832">
            <v>2.4937267563480763</v>
          </cell>
          <cell r="GT1832" t="str">
            <v>Save on Energy Retrofit Program</v>
          </cell>
        </row>
        <row r="1833">
          <cell r="J1833" t="str">
            <v>176537</v>
          </cell>
          <cell r="GQ1833" t="str">
            <v>&gt; 50 kW</v>
          </cell>
          <cell r="GR1833">
            <v>38027.321243467086</v>
          </cell>
          <cell r="GS1833">
            <v>3.4189729465938337</v>
          </cell>
          <cell r="GT1833" t="str">
            <v>Save on Energy Retrofit Program</v>
          </cell>
        </row>
        <row r="1834">
          <cell r="J1834" t="str">
            <v>175148</v>
          </cell>
          <cell r="GQ1834" t="str">
            <v>&gt; 50 kW</v>
          </cell>
          <cell r="GR1834">
            <v>1184.041967574675</v>
          </cell>
          <cell r="GS1834">
            <v>0.46511777195595305</v>
          </cell>
          <cell r="GT1834" t="str">
            <v>Save on Energy Retrofit Program</v>
          </cell>
        </row>
        <row r="1835">
          <cell r="J1835" t="str">
            <v>172704</v>
          </cell>
          <cell r="GQ1835" t="str">
            <v>&lt; 50 kW</v>
          </cell>
          <cell r="GR1835">
            <v>6746.4224404266042</v>
          </cell>
          <cell r="GS1835">
            <v>1.1503963826459773</v>
          </cell>
          <cell r="GT1835" t="str">
            <v>Save on Energy Retrofit Program</v>
          </cell>
        </row>
        <row r="1836">
          <cell r="J1836" t="str">
            <v>177961</v>
          </cell>
          <cell r="GQ1836" t="str">
            <v>&gt; 50 kW</v>
          </cell>
          <cell r="GR1836">
            <v>1253.8600637924997</v>
          </cell>
          <cell r="GS1836">
            <v>0.51827408875091918</v>
          </cell>
          <cell r="GT1836" t="str">
            <v>Save on Energy Retrofit Program</v>
          </cell>
        </row>
        <row r="1837">
          <cell r="J1837" t="str">
            <v>173757</v>
          </cell>
          <cell r="GQ1837" t="str">
            <v>&lt; 50 kW</v>
          </cell>
          <cell r="GR1837">
            <v>12016.400223111023</v>
          </cell>
          <cell r="GS1837">
            <v>2.1311456306579202</v>
          </cell>
          <cell r="GT1837" t="str">
            <v>Save on Energy Retrofit Program</v>
          </cell>
        </row>
        <row r="1838">
          <cell r="J1838" t="str">
            <v>165239</v>
          </cell>
          <cell r="GQ1838" t="str">
            <v>&gt; 50 kW</v>
          </cell>
          <cell r="GR1838">
            <v>234264.43003030858</v>
          </cell>
          <cell r="GS1838">
            <v>47.201900768147155</v>
          </cell>
          <cell r="GT1838" t="str">
            <v>Save on Energy Retrofit Program</v>
          </cell>
        </row>
        <row r="1839">
          <cell r="J1839" t="str">
            <v>173095</v>
          </cell>
          <cell r="GQ1839" t="str">
            <v>&lt; 50 kW</v>
          </cell>
          <cell r="GR1839">
            <v>58130.96997000074</v>
          </cell>
          <cell r="GS1839">
            <v>0</v>
          </cell>
          <cell r="GT1839" t="str">
            <v>Save on Energy Retrofit Program</v>
          </cell>
        </row>
        <row r="1840">
          <cell r="J1840" t="str">
            <v>171697</v>
          </cell>
          <cell r="GQ1840" t="str">
            <v>&gt; 50 kW</v>
          </cell>
          <cell r="GR1840">
            <v>89448.738038501629</v>
          </cell>
          <cell r="GS1840">
            <v>15.335123009346574</v>
          </cell>
          <cell r="GT1840" t="str">
            <v>Save on Energy Retrofit Program</v>
          </cell>
        </row>
        <row r="1841">
          <cell r="J1841" t="str">
            <v>172403</v>
          </cell>
          <cell r="GQ1841" t="str">
            <v>&gt; 50 kW</v>
          </cell>
          <cell r="GR1841">
            <v>74933.34746112625</v>
          </cell>
          <cell r="GS1841">
            <v>12.846599359779269</v>
          </cell>
          <cell r="GT1841" t="str">
            <v>Save on Energy Retrofit Program</v>
          </cell>
        </row>
        <row r="1842">
          <cell r="J1842" t="str">
            <v>166692</v>
          </cell>
          <cell r="GQ1842" t="str">
            <v>&gt; 50 kW</v>
          </cell>
          <cell r="GR1842">
            <v>147594.18410806285</v>
          </cell>
          <cell r="GS1842">
            <v>17.43166436157685</v>
          </cell>
          <cell r="GT1842" t="str">
            <v>Save on Energy Retrofit Program</v>
          </cell>
        </row>
        <row r="1843">
          <cell r="J1843" t="str">
            <v>178161</v>
          </cell>
          <cell r="GQ1843" t="str">
            <v>&lt; 50 kW</v>
          </cell>
          <cell r="GR1843">
            <v>777.95075392759964</v>
          </cell>
          <cell r="GS1843">
            <v>0.13797196492433447</v>
          </cell>
          <cell r="GT1843" t="str">
            <v>Save on Energy Retrofit Program</v>
          </cell>
        </row>
        <row r="1844">
          <cell r="J1844" t="str">
            <v>174162</v>
          </cell>
          <cell r="GQ1844" t="str">
            <v>&lt; 50 kW</v>
          </cell>
          <cell r="GR1844">
            <v>950.82869924484396</v>
          </cell>
          <cell r="GS1844">
            <v>0.16863240157418657</v>
          </cell>
          <cell r="GT1844" t="str">
            <v>Save on Energy Retrofit Program</v>
          </cell>
        </row>
        <row r="1845">
          <cell r="J1845" t="str">
            <v>173912</v>
          </cell>
          <cell r="GQ1845" t="str">
            <v>&lt; 50 kW</v>
          </cell>
          <cell r="GR1845">
            <v>2247.4132891241766</v>
          </cell>
          <cell r="GS1845">
            <v>0.39858567644807741</v>
          </cell>
          <cell r="GT1845" t="str">
            <v>Save on Energy Retrofit Program</v>
          </cell>
        </row>
        <row r="1846">
          <cell r="J1846" t="str">
            <v>176751</v>
          </cell>
          <cell r="GQ1846" t="str">
            <v>&lt; 50 kW</v>
          </cell>
          <cell r="GR1846">
            <v>7914.4272783700262</v>
          </cell>
          <cell r="GS1846">
            <v>3.0948592224044336</v>
          </cell>
          <cell r="GT1846" t="str">
            <v>Save on Energy Retrofit Program</v>
          </cell>
        </row>
        <row r="1847">
          <cell r="J1847" t="str">
            <v>173799</v>
          </cell>
          <cell r="GQ1847" t="str">
            <v>&lt; 50 kW</v>
          </cell>
          <cell r="GR1847">
            <v>3889.7537696379982</v>
          </cell>
          <cell r="GS1847">
            <v>0.68985982462167228</v>
          </cell>
          <cell r="GT1847" t="str">
            <v>Save on Energy Retrofit Program</v>
          </cell>
        </row>
        <row r="1848">
          <cell r="J1848" t="str">
            <v>174649</v>
          </cell>
          <cell r="GQ1848" t="str">
            <v>&lt; 50 kW</v>
          </cell>
          <cell r="GR1848">
            <v>13349.366161910651</v>
          </cell>
          <cell r="GS1848">
            <v>2.3666570524269197</v>
          </cell>
          <cell r="GT1848" t="str">
            <v>Save on Energy Retrofit Program</v>
          </cell>
        </row>
        <row r="1849">
          <cell r="J1849" t="str">
            <v>179065</v>
          </cell>
          <cell r="GQ1849" t="str">
            <v>&lt; 50 kW</v>
          </cell>
          <cell r="GR1849">
            <v>2746.1401958045076</v>
          </cell>
          <cell r="GS1849">
            <v>0</v>
          </cell>
          <cell r="GT1849" t="str">
            <v>Save on Energy Retrofit Program</v>
          </cell>
        </row>
        <row r="1850">
          <cell r="J1850" t="str">
            <v>171254</v>
          </cell>
          <cell r="GQ1850" t="str">
            <v>&lt; 50 kW</v>
          </cell>
          <cell r="GR1850">
            <v>9526.9783577538619</v>
          </cell>
          <cell r="GS1850">
            <v>1.8223689722227572</v>
          </cell>
          <cell r="GT1850" t="str">
            <v>Save on Energy Retrofit Program</v>
          </cell>
        </row>
        <row r="1851">
          <cell r="J1851" t="str">
            <v>178573</v>
          </cell>
          <cell r="GQ1851" t="str">
            <v>&gt; 50 kW</v>
          </cell>
          <cell r="GR1851">
            <v>27065.048699740822</v>
          </cell>
          <cell r="GS1851">
            <v>10.740982007168331</v>
          </cell>
          <cell r="GT1851" t="str">
            <v>Save on Energy Retrofit Program</v>
          </cell>
        </row>
        <row r="1852">
          <cell r="J1852" t="str">
            <v>170222</v>
          </cell>
          <cell r="GQ1852" t="str">
            <v>&gt; 50 kW</v>
          </cell>
          <cell r="GR1852">
            <v>5255.2035401726553</v>
          </cell>
          <cell r="GS1852">
            <v>0</v>
          </cell>
          <cell r="GT1852" t="str">
            <v>Save on Energy Retrofit Program</v>
          </cell>
        </row>
        <row r="1853">
          <cell r="J1853" t="str">
            <v>174356</v>
          </cell>
          <cell r="GQ1853" t="str">
            <v>&gt; 50 kW</v>
          </cell>
          <cell r="GR1853">
            <v>130254.54769133963</v>
          </cell>
          <cell r="GS1853">
            <v>0.62789207957790505</v>
          </cell>
          <cell r="GT1853" t="str">
            <v>Save on Energy Retrofit Program</v>
          </cell>
        </row>
        <row r="1854">
          <cell r="J1854" t="str">
            <v>174177</v>
          </cell>
          <cell r="GQ1854" t="str">
            <v>&gt; 50 kW</v>
          </cell>
          <cell r="GR1854">
            <v>2975.9901018691708</v>
          </cell>
          <cell r="GS1854">
            <v>0.52780102066521406</v>
          </cell>
          <cell r="GT1854" t="str">
            <v>Save on Energy Retrofit Program</v>
          </cell>
        </row>
        <row r="1855">
          <cell r="J1855" t="str">
            <v>165574</v>
          </cell>
          <cell r="GQ1855" t="str">
            <v>&gt; 50 kW</v>
          </cell>
          <cell r="GR1855">
            <v>553198.28961341106</v>
          </cell>
          <cell r="GS1855">
            <v>72.987291895487786</v>
          </cell>
          <cell r="GT1855" t="str">
            <v>Save on Energy Retrofit Program</v>
          </cell>
        </row>
        <row r="1856">
          <cell r="J1856" t="str">
            <v>172558</v>
          </cell>
          <cell r="GQ1856" t="str">
            <v>&gt; 50 kW</v>
          </cell>
          <cell r="GR1856">
            <v>740322.81784081762</v>
          </cell>
          <cell r="GS1856">
            <v>97.675859930379076</v>
          </cell>
          <cell r="GT1856" t="str">
            <v>Save on Energy Retrofit Program</v>
          </cell>
        </row>
        <row r="1857">
          <cell r="J1857" t="str">
            <v>158341</v>
          </cell>
          <cell r="GQ1857" t="str">
            <v>&gt; 50 kW</v>
          </cell>
          <cell r="GR1857">
            <v>2048908.9132787092</v>
          </cell>
          <cell r="GS1857">
            <v>0</v>
          </cell>
          <cell r="GT1857" t="str">
            <v>Save on Energy Retrofit Program</v>
          </cell>
        </row>
        <row r="1858">
          <cell r="J1858" t="str">
            <v>172992</v>
          </cell>
          <cell r="GQ1858" t="str">
            <v>&gt; 50 kW</v>
          </cell>
          <cell r="GR1858">
            <v>11239.625039211578</v>
          </cell>
          <cell r="GS1858">
            <v>1.427697100513033</v>
          </cell>
          <cell r="GT1858" t="str">
            <v>Save on Energy Retrofit Program</v>
          </cell>
        </row>
        <row r="1859">
          <cell r="J1859" t="str">
            <v>171942</v>
          </cell>
          <cell r="GQ1859" t="str">
            <v>&gt; 50 kW</v>
          </cell>
          <cell r="GR1859">
            <v>1126.2133747691887</v>
          </cell>
          <cell r="GS1859">
            <v>0.19973741455546157</v>
          </cell>
          <cell r="GT1859" t="str">
            <v>Save on Energy Retrofit Program</v>
          </cell>
        </row>
        <row r="1860">
          <cell r="J1860" t="str">
            <v>168122</v>
          </cell>
          <cell r="GQ1860" t="str">
            <v>&gt; 50 kW</v>
          </cell>
          <cell r="GR1860">
            <v>57270.745223459431</v>
          </cell>
          <cell r="GS1860">
            <v>3.0948592224044336</v>
          </cell>
          <cell r="GT1860" t="str">
            <v>Save on Energy Retrofit Program</v>
          </cell>
        </row>
        <row r="1861">
          <cell r="J1861" t="str">
            <v>168121</v>
          </cell>
          <cell r="GQ1861" t="str">
            <v>&gt; 50 kW</v>
          </cell>
          <cell r="GR1861">
            <v>92239.648505360296</v>
          </cell>
          <cell r="GS1861">
            <v>3.5926431751901786</v>
          </cell>
          <cell r="GT1861" t="str">
            <v>Save on Energy Retrofit Program</v>
          </cell>
        </row>
        <row r="1862">
          <cell r="J1862" t="str">
            <v>168123</v>
          </cell>
          <cell r="GQ1862" t="str">
            <v>&gt; 50 kW</v>
          </cell>
          <cell r="GR1862">
            <v>60364.498833691294</v>
          </cell>
          <cell r="GS1862">
            <v>4.005111934876326</v>
          </cell>
          <cell r="GT1862" t="str">
            <v>Save on Energy Retrofit Program</v>
          </cell>
        </row>
        <row r="1863">
          <cell r="J1863" t="str">
            <v>180037</v>
          </cell>
          <cell r="GQ1863" t="str">
            <v>&lt; 50 kW</v>
          </cell>
          <cell r="GR1863">
            <v>7439.9752546729287</v>
          </cell>
          <cell r="GS1863">
            <v>1.3195025516630352</v>
          </cell>
          <cell r="GT1863" t="str">
            <v>Save on Energy Retrofit Program</v>
          </cell>
        </row>
        <row r="1864">
          <cell r="J1864" t="str">
            <v>175205</v>
          </cell>
          <cell r="GQ1864" t="str">
            <v>&gt; 50 kW</v>
          </cell>
          <cell r="GR1864">
            <v>82955.352967367915</v>
          </cell>
          <cell r="GS1864">
            <v>35.678663257061082</v>
          </cell>
          <cell r="GT1864" t="str">
            <v>Save on Energy Retrofit Program</v>
          </cell>
        </row>
        <row r="1865">
          <cell r="J1865" t="str">
            <v>176771</v>
          </cell>
          <cell r="GQ1865" t="str">
            <v>&gt; 50 kW</v>
          </cell>
          <cell r="GR1865">
            <v>12879.406926134709</v>
          </cell>
          <cell r="GS1865">
            <v>2.2842025304139817</v>
          </cell>
          <cell r="GT1865" t="str">
            <v>Save on Energy Retrofit Program</v>
          </cell>
        </row>
        <row r="1866">
          <cell r="J1866" t="str">
            <v>173714</v>
          </cell>
          <cell r="GQ1866" t="str">
            <v>&gt; 50 kW</v>
          </cell>
          <cell r="GR1866">
            <v>19424.731964365208</v>
          </cell>
          <cell r="GS1866">
            <v>6.6294626914157053</v>
          </cell>
          <cell r="GT1866" t="str">
            <v>Save on Energy Retrofit Program</v>
          </cell>
        </row>
        <row r="1867">
          <cell r="J1867" t="str">
            <v>168807</v>
          </cell>
          <cell r="GQ1867" t="str">
            <v>&gt; 50 kW</v>
          </cell>
          <cell r="GR1867">
            <v>5821.1908445442014</v>
          </cell>
          <cell r="GS1867">
            <v>2.002555967438163</v>
          </cell>
          <cell r="GT1867" t="str">
            <v>Save on Energy Retrofit Program</v>
          </cell>
        </row>
        <row r="1868">
          <cell r="J1868" t="str">
            <v>172891</v>
          </cell>
          <cell r="GQ1868" t="str">
            <v>&gt; 50 kW</v>
          </cell>
          <cell r="GR1868">
            <v>1775.6682707061541</v>
          </cell>
          <cell r="GS1868">
            <v>0.69612796908884544</v>
          </cell>
          <cell r="GT1868" t="str">
            <v>Save on Energy Retrofit Program</v>
          </cell>
        </row>
        <row r="1869">
          <cell r="J1869" t="str">
            <v>179066</v>
          </cell>
          <cell r="GQ1869" t="str">
            <v>&lt; 50 kW</v>
          </cell>
          <cell r="GR1869">
            <v>11988.189884089916</v>
          </cell>
          <cell r="GS1869">
            <v>2.5003586087954393</v>
          </cell>
          <cell r="GT1869" t="str">
            <v>Save on Energy Retrofit Program</v>
          </cell>
        </row>
        <row r="1870">
          <cell r="J1870" t="str">
            <v>172140</v>
          </cell>
          <cell r="GQ1870" t="str">
            <v>&lt; 50 kW</v>
          </cell>
          <cell r="GR1870">
            <v>6684.650873497354</v>
          </cell>
          <cell r="GS1870">
            <v>0</v>
          </cell>
          <cell r="GT1870" t="str">
            <v>Save on Energy Retrofit Program</v>
          </cell>
        </row>
        <row r="1871">
          <cell r="J1871" t="str">
            <v>176169</v>
          </cell>
          <cell r="GQ1871" t="str">
            <v>&gt; 50 kW</v>
          </cell>
          <cell r="GR1871">
            <v>12035.161205671322</v>
          </cell>
          <cell r="GS1871">
            <v>2.6030710715724439</v>
          </cell>
          <cell r="GT1871" t="str">
            <v>Save on Energy Retrofit Program</v>
          </cell>
        </row>
        <row r="1872">
          <cell r="J1872" t="str">
            <v>173191</v>
          </cell>
          <cell r="GQ1872" t="str">
            <v>&lt; 50 kW</v>
          </cell>
          <cell r="GR1872">
            <v>16409.491822789034</v>
          </cell>
          <cell r="GS1872">
            <v>4.7333141048538394</v>
          </cell>
          <cell r="GT1872" t="str">
            <v>Save on Energy Retrofit Program</v>
          </cell>
        </row>
        <row r="1873">
          <cell r="J1873" t="str">
            <v>174884</v>
          </cell>
          <cell r="GQ1873" t="str">
            <v>&lt; 50 kW</v>
          </cell>
          <cell r="GR1873">
            <v>714.15879210553635</v>
          </cell>
          <cell r="GS1873">
            <v>0.12665826380053904</v>
          </cell>
          <cell r="GT1873" t="str">
            <v>Save on Energy Retrofit Program</v>
          </cell>
        </row>
        <row r="1874">
          <cell r="J1874" t="str">
            <v>182505</v>
          </cell>
          <cell r="GQ1874" t="str">
            <v>&gt; 50 kW</v>
          </cell>
          <cell r="GR1874">
            <v>1303.2277101853272</v>
          </cell>
          <cell r="GS1874">
            <v>0.8510121871501779</v>
          </cell>
          <cell r="GT1874" t="str">
            <v>Save on Energy Retrofit Program</v>
          </cell>
        </row>
        <row r="1875">
          <cell r="J1875" t="str">
            <v>174205</v>
          </cell>
          <cell r="GQ1875" t="str">
            <v>&lt; 50 kW</v>
          </cell>
          <cell r="GR1875">
            <v>875.07358360682747</v>
          </cell>
          <cell r="GS1875">
            <v>0.15519699823422139</v>
          </cell>
          <cell r="GT1875" t="str">
            <v>Save on Energy Retrofit Program</v>
          </cell>
        </row>
        <row r="1876">
          <cell r="J1876" t="str">
            <v>172366</v>
          </cell>
          <cell r="GQ1876" t="str">
            <v>&gt; 50 kW</v>
          </cell>
          <cell r="GR1876">
            <v>46569.526756353611</v>
          </cell>
          <cell r="GS1876">
            <v>11.65123471964022</v>
          </cell>
          <cell r="GT1876" t="str">
            <v>Save on Energy Retrofit Program</v>
          </cell>
        </row>
        <row r="1877">
          <cell r="J1877" t="str">
            <v>177040</v>
          </cell>
          <cell r="GQ1877" t="str">
            <v>&gt; 50 kW</v>
          </cell>
          <cell r="GR1877">
            <v>9886.1047048962264</v>
          </cell>
          <cell r="GS1877">
            <v>0</v>
          </cell>
          <cell r="GT1877" t="str">
            <v>Save on Energy Retrofit Program</v>
          </cell>
        </row>
        <row r="1878">
          <cell r="J1878" t="str">
            <v>180447</v>
          </cell>
          <cell r="GQ1878" t="str">
            <v>&lt; 50 kW</v>
          </cell>
          <cell r="GR1878">
            <v>2023.4499109656867</v>
          </cell>
          <cell r="GS1878">
            <v>0.35886508076819396</v>
          </cell>
          <cell r="GT1878" t="str">
            <v>Save on Energy Retrofit Program</v>
          </cell>
        </row>
        <row r="1879">
          <cell r="J1879" t="str">
            <v>174683</v>
          </cell>
          <cell r="GQ1879" t="str">
            <v>&gt; 50 kW</v>
          </cell>
          <cell r="GR1879">
            <v>20459.931950350558</v>
          </cell>
          <cell r="GS1879">
            <v>3.6286320170733468</v>
          </cell>
          <cell r="GT1879" t="str">
            <v>Save on Energy Retrofit Program</v>
          </cell>
        </row>
        <row r="1880">
          <cell r="J1880" t="str">
            <v>178439</v>
          </cell>
          <cell r="GQ1880" t="str">
            <v>&gt; 50 kW</v>
          </cell>
          <cell r="GR1880">
            <v>60869.571131960154</v>
          </cell>
          <cell r="GS1880">
            <v>29.492187884089304</v>
          </cell>
          <cell r="GT1880" t="str">
            <v>Save on Energy Retrofit Program</v>
          </cell>
        </row>
        <row r="1881">
          <cell r="J1881" t="str">
            <v>178569</v>
          </cell>
          <cell r="GQ1881" t="str">
            <v>&gt; 50 kW</v>
          </cell>
          <cell r="GR1881">
            <v>60869.571131960154</v>
          </cell>
          <cell r="GS1881">
            <v>29.492187884089304</v>
          </cell>
          <cell r="GT1881" t="str">
            <v>Save on Energy Retrofit Program</v>
          </cell>
        </row>
        <row r="1882">
          <cell r="J1882" t="str">
            <v>180640</v>
          </cell>
          <cell r="GQ1882" t="str">
            <v>&gt; 50 kW</v>
          </cell>
          <cell r="GR1882">
            <v>4149.0706876138647</v>
          </cell>
          <cell r="GS1882">
            <v>0.73585047959645056</v>
          </cell>
          <cell r="GT1882" t="str">
            <v>Save on Energy Retrofit Program</v>
          </cell>
        </row>
        <row r="1883">
          <cell r="J1883" t="str">
            <v>174470</v>
          </cell>
          <cell r="GQ1883" t="str">
            <v>&gt; 50 kW</v>
          </cell>
          <cell r="GR1883">
            <v>4641.0797914945733</v>
          </cell>
          <cell r="GS1883">
            <v>2.8499963696993342</v>
          </cell>
          <cell r="GT1883" t="str">
            <v>Save on Energy Retrofit Program</v>
          </cell>
        </row>
        <row r="1884">
          <cell r="J1884" t="str">
            <v>181164</v>
          </cell>
          <cell r="GQ1884" t="str">
            <v>&gt; 50 kW</v>
          </cell>
          <cell r="GR1884">
            <v>3347.988864602818</v>
          </cell>
          <cell r="GS1884">
            <v>0.59377614824836578</v>
          </cell>
          <cell r="GT1884" t="str">
            <v>Save on Energy Retrofit Program</v>
          </cell>
        </row>
        <row r="1885">
          <cell r="J1885" t="str">
            <v>178064</v>
          </cell>
          <cell r="GQ1885" t="str">
            <v>&gt; 50 kW</v>
          </cell>
          <cell r="GR1885">
            <v>5186.3383595173309</v>
          </cell>
          <cell r="GS1885">
            <v>0.91981309949556311</v>
          </cell>
          <cell r="GT1885" t="str">
            <v>Save on Energy Retrofit Program</v>
          </cell>
        </row>
        <row r="1886">
          <cell r="J1886" t="str">
            <v>174113</v>
          </cell>
          <cell r="GQ1886" t="str">
            <v>&gt; 50 kW</v>
          </cell>
          <cell r="GR1886">
            <v>1296.5845898793327</v>
          </cell>
          <cell r="GS1886">
            <v>0.22995327487389078</v>
          </cell>
          <cell r="GT1886" t="str">
            <v>Save on Energy Retrofit Program</v>
          </cell>
        </row>
        <row r="1887">
          <cell r="J1887" t="str">
            <v>172554</v>
          </cell>
          <cell r="GQ1887" t="str">
            <v>&gt; 50 kW</v>
          </cell>
          <cell r="GR1887">
            <v>1296.5845898793327</v>
          </cell>
          <cell r="GS1887">
            <v>0.22995327487389078</v>
          </cell>
          <cell r="GT1887" t="str">
            <v>Save on Energy Retrofit Program</v>
          </cell>
        </row>
        <row r="1888">
          <cell r="J1888" t="str">
            <v>173872</v>
          </cell>
          <cell r="GQ1888" t="str">
            <v>&gt; 50 kW</v>
          </cell>
          <cell r="GR1888">
            <v>2591.9110453484755</v>
          </cell>
          <cell r="GS1888">
            <v>0.45383615062241123</v>
          </cell>
          <cell r="GT1888" t="str">
            <v>Save on Energy Retrofit Program</v>
          </cell>
        </row>
        <row r="1889">
          <cell r="J1889" t="str">
            <v>177041</v>
          </cell>
          <cell r="GQ1889" t="str">
            <v>&gt; 50 kW</v>
          </cell>
          <cell r="GR1889">
            <v>2211.4077127028581</v>
          </cell>
          <cell r="GS1889">
            <v>0.47830281173769285</v>
          </cell>
          <cell r="GT1889" t="str">
            <v>Save on Energy Retrofit Program</v>
          </cell>
        </row>
        <row r="1890">
          <cell r="J1890" t="str">
            <v>181942</v>
          </cell>
          <cell r="GQ1890" t="str">
            <v>&lt; 50 kW</v>
          </cell>
          <cell r="GR1890">
            <v>13183.65161089944</v>
          </cell>
          <cell r="GS1890">
            <v>5.4997468887551717</v>
          </cell>
          <cell r="GT1890" t="str">
            <v>Save on Energy Retrofit Program</v>
          </cell>
        </row>
        <row r="1891">
          <cell r="J1891" t="str">
            <v>180463</v>
          </cell>
          <cell r="GQ1891" t="str">
            <v>&lt; 50 kW</v>
          </cell>
          <cell r="GR1891">
            <v>2142.4763763166102</v>
          </cell>
          <cell r="GS1891">
            <v>0.37997479140161716</v>
          </cell>
          <cell r="GT1891" t="str">
            <v>Save on Energy Retrofit Program</v>
          </cell>
        </row>
        <row r="1892">
          <cell r="J1892" t="str">
            <v>180445</v>
          </cell>
          <cell r="GQ1892" t="str">
            <v>&lt; 50 kW</v>
          </cell>
          <cell r="GR1892">
            <v>1904.423445614764</v>
          </cell>
          <cell r="GS1892">
            <v>0.33775537013477075</v>
          </cell>
          <cell r="GT1892" t="str">
            <v>Save on Energy Retrofit Program</v>
          </cell>
        </row>
        <row r="1893">
          <cell r="J1893" t="str">
            <v>180454</v>
          </cell>
          <cell r="GQ1893" t="str">
            <v>&lt; 50 kW</v>
          </cell>
          <cell r="GR1893">
            <v>3332.7410298258369</v>
          </cell>
          <cell r="GS1893">
            <v>0.59107189773584878</v>
          </cell>
          <cell r="GT1893" t="str">
            <v>Save on Energy Retrofit Program</v>
          </cell>
        </row>
        <row r="1894">
          <cell r="J1894" t="str">
            <v>182737</v>
          </cell>
          <cell r="GQ1894" t="str">
            <v>&lt; 50 kW</v>
          </cell>
          <cell r="GR1894">
            <v>18773.844339944841</v>
          </cell>
          <cell r="GS1894">
            <v>7.0718544030306294</v>
          </cell>
          <cell r="GT1894" t="str">
            <v>Save on Energy Retrofit Program</v>
          </cell>
        </row>
        <row r="1895">
          <cell r="J1895" t="str">
            <v>170723</v>
          </cell>
          <cell r="GQ1895" t="str">
            <v>&lt; 50 kW</v>
          </cell>
          <cell r="GR1895">
            <v>21512.988253831372</v>
          </cell>
          <cell r="GS1895">
            <v>3.6410108498875688</v>
          </cell>
          <cell r="GT1895" t="str">
            <v>Save on Energy Retrofit Program</v>
          </cell>
        </row>
        <row r="1896">
          <cell r="J1896" t="str">
            <v>162401</v>
          </cell>
          <cell r="GQ1896" t="str">
            <v>&gt; 50 kW</v>
          </cell>
          <cell r="GR1896">
            <v>2276.0893499337935</v>
          </cell>
          <cell r="GS1896">
            <v>0</v>
          </cell>
          <cell r="GT1896" t="str">
            <v>Save on Energy Retrofit Program</v>
          </cell>
        </row>
        <row r="1897">
          <cell r="J1897" t="str">
            <v>182117</v>
          </cell>
          <cell r="GQ1897" t="str">
            <v>&lt; 50 kW</v>
          </cell>
          <cell r="GR1897">
            <v>8469.9750534612667</v>
          </cell>
          <cell r="GS1897">
            <v>1.8319610898286633</v>
          </cell>
          <cell r="GT1897" t="str">
            <v>Save on Energy Retrofit Program</v>
          </cell>
        </row>
        <row r="1898">
          <cell r="J1898" t="str">
            <v>162089</v>
          </cell>
          <cell r="GQ1898" t="str">
            <v>&lt; 50 kW</v>
          </cell>
          <cell r="GR1898">
            <v>2254.6948970637577</v>
          </cell>
          <cell r="GS1898">
            <v>0</v>
          </cell>
          <cell r="GT1898" t="str">
            <v>Save on Energy Retrofit Program</v>
          </cell>
        </row>
        <row r="1899">
          <cell r="J1899" t="str">
            <v>162789</v>
          </cell>
          <cell r="GQ1899" t="str">
            <v>&lt; 50 kW</v>
          </cell>
          <cell r="GR1899">
            <v>4088.771814302112</v>
          </cell>
          <cell r="GS1899">
            <v>1.5374497108847074</v>
          </cell>
          <cell r="GT1899" t="str">
            <v>Save on Energy Retrofit Program</v>
          </cell>
        </row>
        <row r="1900">
          <cell r="J1900" t="str">
            <v>159076</v>
          </cell>
          <cell r="GQ1900" t="str">
            <v>&lt; 50 kW</v>
          </cell>
          <cell r="GR1900">
            <v>78675.059942674663</v>
          </cell>
          <cell r="GS1900">
            <v>0</v>
          </cell>
          <cell r="GT1900" t="str">
            <v>Save on Energy Retrofit Program</v>
          </cell>
        </row>
        <row r="1901">
          <cell r="J1901" t="str">
            <v>173552</v>
          </cell>
          <cell r="GQ1901" t="str">
            <v>&lt; 50 kW</v>
          </cell>
          <cell r="GR1901">
            <v>404889.16226109047</v>
          </cell>
          <cell r="GS1901">
            <v>94.235402683322405</v>
          </cell>
          <cell r="GT1901" t="str">
            <v>Save on Energy Retrofit Program</v>
          </cell>
        </row>
        <row r="1902">
          <cell r="J1902" t="str">
            <v>178570</v>
          </cell>
          <cell r="GQ1902" t="str">
            <v>&gt; 50 kW</v>
          </cell>
          <cell r="GR1902">
            <v>60869.571131960154</v>
          </cell>
          <cell r="GS1902">
            <v>29.492187884089304</v>
          </cell>
          <cell r="GT1902" t="str">
            <v>Save on Energy Retrofit Program</v>
          </cell>
        </row>
        <row r="1903">
          <cell r="J1903" t="str">
            <v>178572</v>
          </cell>
          <cell r="GQ1903" t="str">
            <v>&gt; 50 kW</v>
          </cell>
          <cell r="GR1903">
            <v>60869.571131960154</v>
          </cell>
          <cell r="GS1903">
            <v>29.492187884089304</v>
          </cell>
          <cell r="GT1903" t="str">
            <v>Save on Energy Retrofit Program</v>
          </cell>
        </row>
        <row r="1904">
          <cell r="J1904" t="str">
            <v>182869</v>
          </cell>
          <cell r="GQ1904" t="str">
            <v>&lt; 50 kW</v>
          </cell>
          <cell r="GR1904">
            <v>13750.457383308902</v>
          </cell>
          <cell r="GS1904">
            <v>0</v>
          </cell>
          <cell r="GT1904" t="str">
            <v>Save on Energy Retrofit Program</v>
          </cell>
        </row>
        <row r="1905">
          <cell r="J1905" t="str">
            <v>185169</v>
          </cell>
          <cell r="GQ1905" t="str">
            <v>&lt; 50 kW</v>
          </cell>
          <cell r="GR1905">
            <v>3889.7537696379991</v>
          </cell>
          <cell r="GS1905">
            <v>0.68985982462167239</v>
          </cell>
          <cell r="GT1905" t="str">
            <v>Save on Energy Retrofit Program</v>
          </cell>
        </row>
        <row r="1906">
          <cell r="J1906" t="str">
            <v>162175</v>
          </cell>
          <cell r="GQ1906" t="str">
            <v>&gt; 50 kW</v>
          </cell>
          <cell r="GR1906">
            <v>3578.422093573462</v>
          </cell>
          <cell r="GS1906">
            <v>0</v>
          </cell>
          <cell r="GT1906" t="str">
            <v>Save on Energy Retrofit Program</v>
          </cell>
        </row>
        <row r="1907">
          <cell r="J1907" t="str">
            <v>162182</v>
          </cell>
          <cell r="GQ1907" t="str">
            <v>&gt; 50 kW</v>
          </cell>
          <cell r="GR1907">
            <v>2827.2906764821137</v>
          </cell>
          <cell r="GS1907">
            <v>0.25624161848078453</v>
          </cell>
          <cell r="GT1907" t="str">
            <v>Save on Energy Retrofit Program</v>
          </cell>
        </row>
        <row r="1908">
          <cell r="J1908" t="str">
            <v>162017</v>
          </cell>
          <cell r="GQ1908" t="str">
            <v>&lt; 50 kW</v>
          </cell>
          <cell r="GR1908">
            <v>4359.6729182148993</v>
          </cell>
          <cell r="GS1908">
            <v>0.25624161848078453</v>
          </cell>
          <cell r="GT1908" t="str">
            <v>Save on Energy Retrofit Program</v>
          </cell>
        </row>
        <row r="1909">
          <cell r="J1909" t="str">
            <v>162179</v>
          </cell>
          <cell r="GQ1909" t="str">
            <v>&gt; 50 kW</v>
          </cell>
          <cell r="GR1909">
            <v>4858.282692997821</v>
          </cell>
          <cell r="GS1909">
            <v>0</v>
          </cell>
          <cell r="GT1909" t="str">
            <v>Save on Energy Retrofit Program</v>
          </cell>
        </row>
        <row r="1910">
          <cell r="J1910" t="str">
            <v>162396</v>
          </cell>
          <cell r="GQ1910" t="str">
            <v>&lt; 50 kW</v>
          </cell>
          <cell r="GR1910">
            <v>4211.3033158664875</v>
          </cell>
          <cell r="GS1910">
            <v>0</v>
          </cell>
          <cell r="GT1910" t="str">
            <v>Save on Energy Retrofit Program</v>
          </cell>
        </row>
        <row r="1911">
          <cell r="J1911" t="str">
            <v>162380</v>
          </cell>
          <cell r="GQ1911" t="str">
            <v>Res</v>
          </cell>
          <cell r="GR1911">
            <v>3296.4971723532017</v>
          </cell>
          <cell r="GS1911">
            <v>0</v>
          </cell>
          <cell r="GT1911" t="str">
            <v>Save on Energy Retrofit Program</v>
          </cell>
        </row>
        <row r="1912">
          <cell r="J1912" t="str">
            <v>181388</v>
          </cell>
          <cell r="GQ1912" t="str">
            <v>&lt; 50 kW</v>
          </cell>
          <cell r="GR1912">
            <v>7253.9758733061053</v>
          </cell>
          <cell r="GS1912">
            <v>1.2865149878714595</v>
          </cell>
          <cell r="GT1912" t="str">
            <v>Save on Energy Retrofit Program</v>
          </cell>
        </row>
        <row r="1913">
          <cell r="J1913" t="str">
            <v>184230</v>
          </cell>
          <cell r="GQ1913" t="str">
            <v>&lt; 50 kW</v>
          </cell>
          <cell r="GR1913">
            <v>6050.7280861035542</v>
          </cell>
          <cell r="GS1913">
            <v>1.0731152827448238</v>
          </cell>
          <cell r="GT1913" t="str">
            <v>Save on Energy Retrofit Program</v>
          </cell>
        </row>
        <row r="1914">
          <cell r="J1914" t="str">
            <v>174575</v>
          </cell>
          <cell r="GQ1914" t="str">
            <v>&gt; 50 kW</v>
          </cell>
          <cell r="GR1914">
            <v>40602.55694588225</v>
          </cell>
          <cell r="GS1914">
            <v>10.55893146467395</v>
          </cell>
          <cell r="GT1914" t="str">
            <v>Save on Energy Retrofit Program</v>
          </cell>
        </row>
        <row r="1915">
          <cell r="J1915" t="str">
            <v>183739</v>
          </cell>
          <cell r="GQ1915" t="str">
            <v>&lt; 50 kW</v>
          </cell>
          <cell r="GR1915">
            <v>2165.0196603859777</v>
          </cell>
          <cell r="GS1915">
            <v>0.38397291234075781</v>
          </cell>
          <cell r="GT1915" t="str">
            <v>Save on Energy Retrofit Program</v>
          </cell>
        </row>
        <row r="1916">
          <cell r="J1916" t="str">
            <v>173907</v>
          </cell>
          <cell r="GQ1916" t="str">
            <v>&gt; 50 kW</v>
          </cell>
          <cell r="GR1916">
            <v>728.89482963577859</v>
          </cell>
          <cell r="GS1916">
            <v>3.8230613923819474</v>
          </cell>
          <cell r="GT1916" t="str">
            <v>Save on Energy Retrofit Program</v>
          </cell>
        </row>
        <row r="1917">
          <cell r="J1917" t="str">
            <v>174614</v>
          </cell>
          <cell r="GQ1917" t="str">
            <v>&lt; 50 kW</v>
          </cell>
          <cell r="GR1917">
            <v>1115.996288200939</v>
          </cell>
          <cell r="GS1917">
            <v>0.19792538274945526</v>
          </cell>
          <cell r="GT1917" t="str">
            <v>Save on Energy Retrofit Program</v>
          </cell>
        </row>
        <row r="1918">
          <cell r="J1918" t="str">
            <v>169607</v>
          </cell>
          <cell r="GQ1918" t="str">
            <v>&gt; 50 kW</v>
          </cell>
          <cell r="GR1918">
            <v>82189.188270923289</v>
          </cell>
          <cell r="GS1918">
            <v>0</v>
          </cell>
          <cell r="GT1918" t="str">
            <v>Save on Energy Retrofit Program</v>
          </cell>
        </row>
        <row r="1919">
          <cell r="J1919" t="str">
            <v>169608</v>
          </cell>
          <cell r="GQ1919" t="str">
            <v>&gt; 50 kW</v>
          </cell>
          <cell r="GR1919">
            <v>95285.86683144643</v>
          </cell>
          <cell r="GS1919">
            <v>0</v>
          </cell>
          <cell r="GT1919" t="str">
            <v>Save on Energy Retrofit Program</v>
          </cell>
        </row>
        <row r="1920">
          <cell r="J1920" t="str">
            <v>179978</v>
          </cell>
          <cell r="GQ1920" t="str">
            <v>&gt; 50 kW</v>
          </cell>
          <cell r="GR1920">
            <v>32665.468584056547</v>
          </cell>
          <cell r="GS1920">
            <v>5.8077995566340981</v>
          </cell>
          <cell r="GT1920" t="str">
            <v>Save on Energy Retrofit Program</v>
          </cell>
        </row>
        <row r="1921">
          <cell r="J1921" t="str">
            <v>173537</v>
          </cell>
          <cell r="GQ1921" t="str">
            <v>&lt; 50 kW</v>
          </cell>
          <cell r="GR1921">
            <v>58780.966554647974</v>
          </cell>
          <cell r="GS1921">
            <v>8.1887592044951791</v>
          </cell>
          <cell r="GT1921" t="str">
            <v>Save on Energy Retrofit Program</v>
          </cell>
        </row>
        <row r="1922">
          <cell r="J1922" t="str">
            <v>185860</v>
          </cell>
          <cell r="GQ1922" t="str">
            <v>&lt; 50 kW</v>
          </cell>
          <cell r="GR1922">
            <v>4523.0056833350636</v>
          </cell>
          <cell r="GS1922">
            <v>0.80216900407008063</v>
          </cell>
          <cell r="GT1922" t="str">
            <v>Save on Energy Retrofit Program</v>
          </cell>
        </row>
        <row r="1923">
          <cell r="J1923" t="str">
            <v>185886</v>
          </cell>
          <cell r="GQ1923" t="str">
            <v>&lt; 50 kW</v>
          </cell>
          <cell r="GR1923">
            <v>6253.427476988023</v>
          </cell>
          <cell r="GS1923">
            <v>1.1090646447167753</v>
          </cell>
          <cell r="GT1923" t="str">
            <v>Save on Energy Retrofit Program</v>
          </cell>
        </row>
        <row r="1924">
          <cell r="J1924" t="str">
            <v>162400</v>
          </cell>
          <cell r="GQ1924" t="str">
            <v>&lt; 50 kW</v>
          </cell>
          <cell r="GR1924">
            <v>1808.2871382878252</v>
          </cell>
          <cell r="GS1924">
            <v>0</v>
          </cell>
          <cell r="GT1924" t="str">
            <v>Save on Energy Retrofit Program</v>
          </cell>
        </row>
        <row r="1925">
          <cell r="J1925" t="str">
            <v>181232</v>
          </cell>
          <cell r="GQ1925" t="str">
            <v>&gt; 50 kW</v>
          </cell>
          <cell r="GR1925">
            <v>1443.2546755475687</v>
          </cell>
          <cell r="GS1925">
            <v>0.94045791252632271</v>
          </cell>
          <cell r="GT1925" t="str">
            <v>Save on Energy Retrofit Program</v>
          </cell>
        </row>
        <row r="1926">
          <cell r="J1926" t="str">
            <v>180521</v>
          </cell>
          <cell r="GQ1926" t="str">
            <v>&gt; 50 kW</v>
          </cell>
          <cell r="GR1926">
            <v>64946.545382055119</v>
          </cell>
          <cell r="GS1926">
            <v>11.137415872316307</v>
          </cell>
          <cell r="GT1926" t="str">
            <v>Save on Energy Retrofit Program</v>
          </cell>
        </row>
        <row r="1927">
          <cell r="J1927" t="str">
            <v>179810</v>
          </cell>
          <cell r="GQ1927" t="str">
            <v>&gt; 50 kW</v>
          </cell>
          <cell r="GR1927">
            <v>5376.4419404408618</v>
          </cell>
          <cell r="GS1927">
            <v>0.99141748324762768</v>
          </cell>
          <cell r="GT1927" t="str">
            <v>Save on Energy Retrofit Program</v>
          </cell>
        </row>
        <row r="1928">
          <cell r="J1928" t="str">
            <v>179034</v>
          </cell>
          <cell r="GQ1928" t="str">
            <v>&gt; 50 kW</v>
          </cell>
          <cell r="GR1928">
            <v>15702.884411006162</v>
          </cell>
          <cell r="GS1928">
            <v>1.5616712532244164</v>
          </cell>
          <cell r="GT1928" t="str">
            <v>Save on Energy Retrofit Program</v>
          </cell>
        </row>
        <row r="1929">
          <cell r="J1929" t="str">
            <v>171262</v>
          </cell>
          <cell r="GQ1929" t="str">
            <v>&lt; 50 kW</v>
          </cell>
          <cell r="GR1929">
            <v>4565.2413240253727</v>
          </cell>
          <cell r="GS1929">
            <v>2.4461628933555888</v>
          </cell>
          <cell r="GT1929" t="str">
            <v>Save on Energy Retrofit Program</v>
          </cell>
        </row>
        <row r="1930">
          <cell r="J1930" t="str">
            <v>171466</v>
          </cell>
          <cell r="GQ1930" t="str">
            <v>&gt; 50 kW</v>
          </cell>
          <cell r="GR1930">
            <v>418708.23755835718</v>
          </cell>
          <cell r="GS1930">
            <v>62.313776452436542</v>
          </cell>
          <cell r="GT1930" t="str">
            <v>Save on Energy Retrofit Program</v>
          </cell>
        </row>
        <row r="1931">
          <cell r="J1931" t="str">
            <v>182783</v>
          </cell>
          <cell r="GQ1931" t="str">
            <v>&gt; 50 kW</v>
          </cell>
          <cell r="GR1931">
            <v>21264.401979401358</v>
          </cell>
          <cell r="GS1931">
            <v>0</v>
          </cell>
          <cell r="GT1931" t="str">
            <v>Save on Energy Retrofit Program</v>
          </cell>
        </row>
        <row r="1932">
          <cell r="J1932" t="str">
            <v>172849</v>
          </cell>
          <cell r="GQ1932" t="str">
            <v>&lt; 50 kW</v>
          </cell>
          <cell r="GR1932">
            <v>42904.54103745371</v>
          </cell>
          <cell r="GS1932">
            <v>5.9234732411762501</v>
          </cell>
          <cell r="GT1932" t="str">
            <v>Save on Energy Retrofit Program</v>
          </cell>
        </row>
        <row r="1933">
          <cell r="J1933" t="str">
            <v>172853</v>
          </cell>
          <cell r="GQ1933" t="str">
            <v>&gt; 50 kW</v>
          </cell>
          <cell r="GR1933">
            <v>25417.112728419415</v>
          </cell>
          <cell r="GS1933">
            <v>4.5454097333405752</v>
          </cell>
          <cell r="GT1933" t="str">
            <v>Save on Energy Retrofit Program</v>
          </cell>
        </row>
        <row r="1934">
          <cell r="J1934" t="str">
            <v>185859</v>
          </cell>
          <cell r="GQ1934" t="str">
            <v>&lt; 50 kW</v>
          </cell>
          <cell r="GR1934">
            <v>11537.740103236205</v>
          </cell>
          <cell r="GS1934">
            <v>0</v>
          </cell>
          <cell r="GT1934" t="str">
            <v>Save on Energy Retrofit Program</v>
          </cell>
        </row>
        <row r="1935">
          <cell r="J1935" t="str">
            <v>162397</v>
          </cell>
          <cell r="GQ1935" t="str">
            <v>&gt; 50 kW</v>
          </cell>
          <cell r="GR1935">
            <v>3507.5203823276015</v>
          </cell>
          <cell r="GS1935">
            <v>0</v>
          </cell>
          <cell r="GT1935" t="str">
            <v>Save on Energy Retrofit Program</v>
          </cell>
        </row>
        <row r="1936">
          <cell r="J1936" t="str">
            <v>180363</v>
          </cell>
          <cell r="GQ1936" t="str">
            <v>&lt; 50 kW</v>
          </cell>
          <cell r="GR1936">
            <v>12042.319021152774</v>
          </cell>
          <cell r="GS1936">
            <v>1.7240024668213512</v>
          </cell>
          <cell r="GT1936" t="str">
            <v>Save on Energy Retrofit Program</v>
          </cell>
        </row>
        <row r="1937">
          <cell r="J1937" t="str">
            <v>179307</v>
          </cell>
          <cell r="GQ1937" t="str">
            <v>&gt; 50 kW</v>
          </cell>
          <cell r="GR1937">
            <v>21732.515105577946</v>
          </cell>
          <cell r="GS1937">
            <v>0.72818537043398746</v>
          </cell>
          <cell r="GT1937" t="str">
            <v>Save on Energy Retrofit Program</v>
          </cell>
        </row>
        <row r="1938">
          <cell r="J1938" t="str">
            <v>185334</v>
          </cell>
          <cell r="GQ1938" t="str">
            <v>&lt; 50 kW</v>
          </cell>
          <cell r="GR1938">
            <v>17428.516577112736</v>
          </cell>
          <cell r="GS1938">
            <v>0.51356231388502283</v>
          </cell>
          <cell r="GT1938" t="str">
            <v>Save on Energy Retrofit Program</v>
          </cell>
        </row>
        <row r="1939">
          <cell r="J1939" t="str">
            <v>178368</v>
          </cell>
          <cell r="GQ1939" t="str">
            <v>&lt; 50 kW</v>
          </cell>
          <cell r="GR1939">
            <v>1425.9678160999874</v>
          </cell>
          <cell r="GS1939">
            <v>2.3545952984171441</v>
          </cell>
          <cell r="GT1939" t="str">
            <v>Save on Energy Retrofit Program</v>
          </cell>
        </row>
        <row r="1940">
          <cell r="J1940" t="str">
            <v>172275</v>
          </cell>
          <cell r="GQ1940" t="str">
            <v>&gt; 50 kW</v>
          </cell>
          <cell r="GR1940">
            <v>1030115.433550237</v>
          </cell>
          <cell r="GS1940">
            <v>461.38375389372754</v>
          </cell>
          <cell r="GT1940" t="str">
            <v>Save on Energy Retrofit Program</v>
          </cell>
        </row>
        <row r="1941">
          <cell r="J1941" t="str">
            <v>178346</v>
          </cell>
          <cell r="GQ1941" t="str">
            <v>&gt; 50 kW</v>
          </cell>
          <cell r="GR1941">
            <v>19819.845812818785</v>
          </cell>
          <cell r="GS1941">
            <v>3.4170886826194833</v>
          </cell>
          <cell r="GT1941" t="str">
            <v>Save on Energy Retrofit Program</v>
          </cell>
        </row>
        <row r="1942">
          <cell r="J1942" t="str">
            <v>174479</v>
          </cell>
          <cell r="GQ1942" t="str">
            <v>&gt; 50 kW</v>
          </cell>
          <cell r="GR1942">
            <v>56150.790225977762</v>
          </cell>
          <cell r="GS1942">
            <v>5.7264775076729375</v>
          </cell>
          <cell r="GT1942" t="str">
            <v>Save on Energy Retrofit Program</v>
          </cell>
        </row>
        <row r="1943">
          <cell r="J1943" t="str">
            <v>171474</v>
          </cell>
          <cell r="GQ1943" t="str">
            <v>&gt; 50 kW</v>
          </cell>
          <cell r="GR1943">
            <v>62093.249382221838</v>
          </cell>
          <cell r="GS1943">
            <v>22.680439617962776</v>
          </cell>
          <cell r="GT1943" t="str">
            <v>Save on Energy Retrofit Program</v>
          </cell>
        </row>
        <row r="1944">
          <cell r="J1944" t="str">
            <v>180795</v>
          </cell>
          <cell r="GQ1944" t="str">
            <v>&gt; 50 kW</v>
          </cell>
          <cell r="GR1944">
            <v>8009.0072077194782</v>
          </cell>
          <cell r="GS1944">
            <v>2.1714601085402552</v>
          </cell>
          <cell r="GT1944" t="str">
            <v>Save on Energy Retrofit Program</v>
          </cell>
        </row>
        <row r="1945">
          <cell r="J1945" t="str">
            <v>172851</v>
          </cell>
          <cell r="GQ1945" t="str">
            <v>&gt; 50 kW</v>
          </cell>
          <cell r="GR1945">
            <v>37239.183684761112</v>
          </cell>
          <cell r="GS1945">
            <v>4.7605134231332995</v>
          </cell>
          <cell r="GT1945" t="str">
            <v>Save on Energy Retrofit Program</v>
          </cell>
        </row>
        <row r="1946">
          <cell r="J1946" t="str">
            <v>179957</v>
          </cell>
          <cell r="GQ1946" t="str">
            <v>&gt; 50 kW</v>
          </cell>
          <cell r="GR1946">
            <v>6322.0493716362771</v>
          </cell>
          <cell r="GS1946">
            <v>0</v>
          </cell>
          <cell r="GT1946" t="str">
            <v>Save on Energy Retrofit Program</v>
          </cell>
        </row>
        <row r="1947">
          <cell r="J1947" t="str">
            <v>181819</v>
          </cell>
          <cell r="GQ1947" t="str">
            <v>&gt; 50 kW</v>
          </cell>
          <cell r="GR1947">
            <v>2856.6351684221454</v>
          </cell>
          <cell r="GS1947">
            <v>0.50663305520215618</v>
          </cell>
          <cell r="GT1947" t="str">
            <v>Save on Energy Retrofit Program</v>
          </cell>
        </row>
        <row r="1948">
          <cell r="J1948" t="str">
            <v>173831</v>
          </cell>
          <cell r="GQ1948" t="str">
            <v>&lt; 50 kW</v>
          </cell>
          <cell r="GR1948">
            <v>19347.506175004735</v>
          </cell>
          <cell r="GS1948">
            <v>3.4974360086486302</v>
          </cell>
          <cell r="GT1948" t="str">
            <v>Save on Energy Retrofit Program</v>
          </cell>
        </row>
        <row r="1949">
          <cell r="J1949" t="str">
            <v>179779</v>
          </cell>
          <cell r="GQ1949" t="str">
            <v>&lt; 50 kW</v>
          </cell>
          <cell r="GR1949">
            <v>11673.287980210023</v>
          </cell>
          <cell r="GS1949">
            <v>2.0001673113334171</v>
          </cell>
          <cell r="GT1949" t="str">
            <v>Save on Energy Retrofit Program</v>
          </cell>
        </row>
        <row r="1950">
          <cell r="J1950" t="str">
            <v>164844</v>
          </cell>
          <cell r="GQ1950" t="str">
            <v>&lt; 50 kW</v>
          </cell>
          <cell r="GR1950">
            <v>15283.930668393295</v>
          </cell>
          <cell r="GS1950">
            <v>0</v>
          </cell>
          <cell r="GT1950" t="str">
            <v>Save on Energy Retrofit Program</v>
          </cell>
        </row>
        <row r="1951">
          <cell r="J1951" t="str">
            <v>160004-002</v>
          </cell>
          <cell r="GQ1951" t="str">
            <v>&lt; 50 kW</v>
          </cell>
          <cell r="GR1951">
            <v>2048.6255616136168</v>
          </cell>
          <cell r="GS1951">
            <v>0.2303536517109474</v>
          </cell>
          <cell r="GT1951" t="str">
            <v>Save on Energy Small Business Lighting Program</v>
          </cell>
        </row>
        <row r="1952">
          <cell r="J1952" t="str">
            <v>160004-003</v>
          </cell>
          <cell r="GQ1952" t="str">
            <v>&lt; 50 kW</v>
          </cell>
          <cell r="GR1952">
            <v>2638.3743481178144</v>
          </cell>
          <cell r="GS1952">
            <v>0.29810472574357899</v>
          </cell>
          <cell r="GT1952" t="str">
            <v>Save on Energy Small Business Lighting Program</v>
          </cell>
        </row>
        <row r="1953">
          <cell r="J1953" t="str">
            <v>160004-004</v>
          </cell>
          <cell r="GQ1953" t="str">
            <v>&lt; 50 kW</v>
          </cell>
          <cell r="GR1953">
            <v>3629.2126859202676</v>
          </cell>
          <cell r="GS1953">
            <v>0.32520515535663158</v>
          </cell>
          <cell r="GT1953" t="str">
            <v>Save on Energy Small Business Lighting Program</v>
          </cell>
        </row>
        <row r="1954">
          <cell r="J1954" t="str">
            <v>160004-005</v>
          </cell>
          <cell r="GQ1954" t="str">
            <v>&lt; 50 kW</v>
          </cell>
          <cell r="GR1954">
            <v>2434.5951184293585</v>
          </cell>
          <cell r="GS1954">
            <v>0.21680343690442108</v>
          </cell>
          <cell r="GT1954" t="str">
            <v>Save on Energy Small Business Lighting Program</v>
          </cell>
        </row>
        <row r="1955">
          <cell r="J1955" t="str">
            <v>160004-006</v>
          </cell>
          <cell r="GQ1955" t="str">
            <v>&lt; 50 kW</v>
          </cell>
          <cell r="GR1955">
            <v>8722.7015288929397</v>
          </cell>
          <cell r="GS1955">
            <v>2.4322635577714737</v>
          </cell>
          <cell r="GT1955" t="str">
            <v>Save on Energy Small Business Lighting Program</v>
          </cell>
        </row>
        <row r="1956">
          <cell r="J1956" t="str">
            <v>160004-011</v>
          </cell>
          <cell r="GQ1956" t="str">
            <v>&lt; 50 kW</v>
          </cell>
          <cell r="GR1956">
            <v>3999.3808566025436</v>
          </cell>
          <cell r="GS1956">
            <v>0.4810326256316842</v>
          </cell>
          <cell r="GT1956" t="str">
            <v>Save on Energy Small Business Lighting Program</v>
          </cell>
        </row>
        <row r="1957">
          <cell r="J1957" t="str">
            <v>160004-013</v>
          </cell>
          <cell r="GQ1957" t="str">
            <v>&lt; 50 kW</v>
          </cell>
          <cell r="GR1957">
            <v>1425.0573236742016</v>
          </cell>
          <cell r="GS1957">
            <v>0.19647811469463161</v>
          </cell>
          <cell r="GT1957" t="str">
            <v>Save on Energy Small Business Lighting Program</v>
          </cell>
        </row>
        <row r="1958">
          <cell r="J1958" t="str">
            <v>160004-014</v>
          </cell>
          <cell r="GQ1958" t="str">
            <v>&lt; 50 kW</v>
          </cell>
          <cell r="GR1958">
            <v>3205.1800739697101</v>
          </cell>
          <cell r="GS1958">
            <v>0.36585579977621052</v>
          </cell>
          <cell r="GT1958" t="str">
            <v>Save on Energy Small Business Lighting Program</v>
          </cell>
        </row>
        <row r="1959">
          <cell r="J1959" t="str">
            <v>160004-019</v>
          </cell>
          <cell r="GQ1959" t="str">
            <v>&lt; 50 kW</v>
          </cell>
          <cell r="GR1959">
            <v>2505.8911106669261</v>
          </cell>
          <cell r="GS1959">
            <v>0.76558713656873689</v>
          </cell>
          <cell r="GT1959" t="str">
            <v>Save on Energy Small Business Lighting Program</v>
          </cell>
        </row>
        <row r="1960">
          <cell r="J1960" t="str">
            <v>160005-001</v>
          </cell>
          <cell r="GQ1960" t="str">
            <v>&lt; 50 kW</v>
          </cell>
          <cell r="GR1960">
            <v>7770.8750194101704</v>
          </cell>
          <cell r="GS1960">
            <v>1.666676421202737</v>
          </cell>
          <cell r="GT1960" t="str">
            <v>Save on Energy Small Business Lighting Program</v>
          </cell>
        </row>
        <row r="1961">
          <cell r="J1961" t="str">
            <v>160005-002</v>
          </cell>
          <cell r="GQ1961" t="str">
            <v>&lt; 50 kW</v>
          </cell>
          <cell r="GR1961">
            <v>16105.580066956056</v>
          </cell>
          <cell r="GS1961">
            <v>2.4729142021910535</v>
          </cell>
          <cell r="GT1961" t="str">
            <v>Save on Energy Small Business Lighting Program</v>
          </cell>
        </row>
        <row r="1962">
          <cell r="J1962" t="str">
            <v>160005-003</v>
          </cell>
          <cell r="GQ1962" t="str">
            <v>&lt; 50 kW</v>
          </cell>
          <cell r="GR1962">
            <v>5159.5838331149989</v>
          </cell>
          <cell r="GS1962">
            <v>0.7384867069556843</v>
          </cell>
          <cell r="GT1962" t="str">
            <v>Save on Energy Small Business Lighting Program</v>
          </cell>
        </row>
        <row r="1963">
          <cell r="J1963" t="str">
            <v>160005-004</v>
          </cell>
          <cell r="GQ1963" t="str">
            <v>&lt; 50 kW</v>
          </cell>
          <cell r="GR1963">
            <v>12176.046167181461</v>
          </cell>
          <cell r="GS1963">
            <v>1.7547528174451579</v>
          </cell>
          <cell r="GT1963" t="str">
            <v>Save on Energy Small Business Lighting Program</v>
          </cell>
        </row>
        <row r="1964">
          <cell r="J1964" t="str">
            <v>160005-005</v>
          </cell>
          <cell r="GQ1964" t="str">
            <v>&lt; 50 kW</v>
          </cell>
          <cell r="GR1964">
            <v>2019.0497138779983</v>
          </cell>
          <cell r="GS1964">
            <v>0.32520515535663164</v>
          </cell>
          <cell r="GT1964" t="str">
            <v>Save on Energy Small Business Lighting Program</v>
          </cell>
        </row>
        <row r="1965">
          <cell r="J1965" t="str">
            <v>160005-006</v>
          </cell>
          <cell r="GQ1965" t="str">
            <v>&lt; 50 kW</v>
          </cell>
          <cell r="GR1965">
            <v>7560.8597623338901</v>
          </cell>
          <cell r="GS1965">
            <v>0.67751074032631586</v>
          </cell>
          <cell r="GT1965" t="str">
            <v>Save on Energy Small Business Lighting Program</v>
          </cell>
        </row>
        <row r="1966">
          <cell r="J1966" t="str">
            <v>160005-007</v>
          </cell>
          <cell r="GQ1966" t="str">
            <v>&lt; 50 kW</v>
          </cell>
          <cell r="GR1966">
            <v>4604.8965283971211</v>
          </cell>
          <cell r="GS1966">
            <v>1.2804952992167369</v>
          </cell>
          <cell r="GT1966" t="str">
            <v>Save on Energy Small Business Lighting Program</v>
          </cell>
        </row>
        <row r="1967">
          <cell r="J1967" t="str">
            <v>160005-008</v>
          </cell>
          <cell r="GQ1967" t="str">
            <v>&lt; 50 kW</v>
          </cell>
          <cell r="GR1967">
            <v>1568.6584578096079</v>
          </cell>
          <cell r="GS1967">
            <v>0.33875537016315793</v>
          </cell>
          <cell r="GT1967" t="str">
            <v>Save on Energy Small Business Lighting Program</v>
          </cell>
        </row>
        <row r="1968">
          <cell r="J1968" t="str">
            <v>160005-010</v>
          </cell>
          <cell r="GQ1968" t="str">
            <v>&lt; 50 kW</v>
          </cell>
          <cell r="GR1968">
            <v>2437.1395556069638</v>
          </cell>
          <cell r="GS1968">
            <v>0.54200859226105269</v>
          </cell>
          <cell r="GT1968" t="str">
            <v>Save on Energy Small Business Lighting Program</v>
          </cell>
        </row>
        <row r="1969">
          <cell r="J1969" t="str">
            <v>160005-011</v>
          </cell>
          <cell r="GQ1969" t="str">
            <v>&lt; 50 kW</v>
          </cell>
          <cell r="GR1969">
            <v>16531.829358074901</v>
          </cell>
          <cell r="GS1969">
            <v>2.9607219352260001</v>
          </cell>
          <cell r="GT1969" t="str">
            <v>Save on Energy Small Business Lighting Program</v>
          </cell>
        </row>
        <row r="1970">
          <cell r="J1970" t="str">
            <v>160005-013</v>
          </cell>
          <cell r="GQ1970" t="str">
            <v>&lt; 50 kW</v>
          </cell>
          <cell r="GR1970">
            <v>10276.636751915523</v>
          </cell>
          <cell r="GS1970">
            <v>1.4769734139113684</v>
          </cell>
          <cell r="GT1970" t="str">
            <v>Save on Energy Small Business Lighting Program</v>
          </cell>
        </row>
        <row r="1971">
          <cell r="J1971" t="str">
            <v>160005-014</v>
          </cell>
          <cell r="GQ1971" t="str">
            <v>&lt; 50 kW</v>
          </cell>
          <cell r="GR1971">
            <v>3069.0052463086013</v>
          </cell>
          <cell r="GS1971">
            <v>1.0975673993286317</v>
          </cell>
          <cell r="GT1971" t="str">
            <v>Save on Energy Small Business Lighting Program</v>
          </cell>
        </row>
        <row r="1972">
          <cell r="J1972" t="str">
            <v>160005-015</v>
          </cell>
          <cell r="GQ1972" t="str">
            <v>&lt; 50 kW</v>
          </cell>
          <cell r="GR1972">
            <v>9311.1996598352634</v>
          </cell>
          <cell r="GS1972">
            <v>1.632800884186421</v>
          </cell>
          <cell r="GT1972" t="str">
            <v>Save on Energy Small Business Lighting Program</v>
          </cell>
        </row>
        <row r="1973">
          <cell r="J1973" t="str">
            <v>160005-016</v>
          </cell>
          <cell r="GQ1973" t="str">
            <v>&lt; 50 kW</v>
          </cell>
          <cell r="GR1973">
            <v>6577.0509713102438</v>
          </cell>
          <cell r="GS1973">
            <v>0.94173992905357906</v>
          </cell>
          <cell r="GT1973" t="str">
            <v>Save on Energy Small Business Lighting Program</v>
          </cell>
        </row>
        <row r="1974">
          <cell r="J1974" t="str">
            <v>160005-017</v>
          </cell>
          <cell r="GQ1974" t="str">
            <v>&lt; 50 kW</v>
          </cell>
          <cell r="GR1974">
            <v>8286.7057496022535</v>
          </cell>
          <cell r="GS1974">
            <v>1.4905236287178947</v>
          </cell>
          <cell r="GT1974" t="str">
            <v>Save on Energy Small Business Lighting Program</v>
          </cell>
        </row>
        <row r="1975">
          <cell r="J1975" t="str">
            <v>160005-018</v>
          </cell>
          <cell r="GQ1975" t="str">
            <v>&lt; 50 kW</v>
          </cell>
          <cell r="GR1975">
            <v>20788.483001571003</v>
          </cell>
          <cell r="GS1975">
            <v>4.0650644419578956</v>
          </cell>
          <cell r="GT1975" t="str">
            <v>Save on Energy Small Business Lighting Program</v>
          </cell>
        </row>
        <row r="1976">
          <cell r="J1976" t="str">
            <v>160005-019</v>
          </cell>
          <cell r="GQ1976" t="str">
            <v>&lt; 50 kW</v>
          </cell>
          <cell r="GR1976">
            <v>20307.584375003669</v>
          </cell>
          <cell r="GS1976">
            <v>4.3631691677014741</v>
          </cell>
          <cell r="GT1976" t="str">
            <v>Save on Energy Small Business Lighting Program</v>
          </cell>
        </row>
        <row r="1977">
          <cell r="J1977" t="str">
            <v>160005-020</v>
          </cell>
          <cell r="GQ1977" t="str">
            <v>&lt; 50 kW</v>
          </cell>
          <cell r="GR1977">
            <v>8709.4445799370769</v>
          </cell>
          <cell r="GS1977">
            <v>2.0799579728017896</v>
          </cell>
          <cell r="GT1977" t="str">
            <v>Save on Energy Small Business Lighting Program</v>
          </cell>
        </row>
        <row r="1978">
          <cell r="J1978" t="str">
            <v>160005-021</v>
          </cell>
          <cell r="GQ1978" t="str">
            <v>&lt; 50 kW</v>
          </cell>
          <cell r="GR1978">
            <v>3103.7303448748307</v>
          </cell>
          <cell r="GS1978">
            <v>0.55555880706757899</v>
          </cell>
          <cell r="GT1978" t="str">
            <v>Save on Energy Small Business Lighting Program</v>
          </cell>
        </row>
        <row r="1979">
          <cell r="J1979" t="str">
            <v>160005-022</v>
          </cell>
          <cell r="GQ1979" t="str">
            <v>&lt; 50 kW</v>
          </cell>
          <cell r="GR1979">
            <v>14873.071948545759</v>
          </cell>
          <cell r="GS1979">
            <v>2.4932395244008418</v>
          </cell>
          <cell r="GT1979" t="str">
            <v>Save on Energy Small Business Lighting Program</v>
          </cell>
        </row>
        <row r="1980">
          <cell r="J1980" t="str">
            <v>160005-023</v>
          </cell>
          <cell r="GQ1980" t="str">
            <v>&lt; 50 kW</v>
          </cell>
          <cell r="GR1980">
            <v>18268.90368140964</v>
          </cell>
          <cell r="GS1980">
            <v>3.0216979018553687</v>
          </cell>
          <cell r="GT1980" t="str">
            <v>Save on Energy Small Business Lighting Program</v>
          </cell>
        </row>
        <row r="1981">
          <cell r="J1981" t="str">
            <v>160005-024</v>
          </cell>
          <cell r="GQ1981" t="str">
            <v>&lt; 50 kW</v>
          </cell>
          <cell r="GR1981">
            <v>17888.048874581422</v>
          </cell>
          <cell r="GS1981">
            <v>2.9607219352260001</v>
          </cell>
          <cell r="GT1981" t="str">
            <v>Save on Energy Small Business Lighting Program</v>
          </cell>
        </row>
        <row r="1982">
          <cell r="J1982" t="str">
            <v>160005-025</v>
          </cell>
          <cell r="GQ1982" t="str">
            <v>&lt; 50 kW</v>
          </cell>
          <cell r="GR1982">
            <v>9171.3246167531652</v>
          </cell>
          <cell r="GS1982">
            <v>1.6463510989929473</v>
          </cell>
          <cell r="GT1982" t="str">
            <v>Save on Energy Small Business Lighting Program</v>
          </cell>
        </row>
        <row r="1983">
          <cell r="J1983" t="str">
            <v>160018-001</v>
          </cell>
          <cell r="GQ1983" t="str">
            <v>&lt; 50 kW</v>
          </cell>
          <cell r="GR1983">
            <v>20102.15773005785</v>
          </cell>
          <cell r="GS1983">
            <v>2.9200712908064212</v>
          </cell>
          <cell r="GT1983" t="str">
            <v>Save on Energy Small Business Lighting Program</v>
          </cell>
        </row>
        <row r="1984">
          <cell r="J1984" t="str">
            <v>160018-002</v>
          </cell>
          <cell r="GQ1984" t="str">
            <v>&lt; 50 kW</v>
          </cell>
          <cell r="GR1984">
            <v>5591.0686271721697</v>
          </cell>
          <cell r="GS1984">
            <v>2.3170867319160005</v>
          </cell>
          <cell r="GT1984" t="str">
            <v>Save on Energy Small Business Lighting Program</v>
          </cell>
        </row>
        <row r="1985">
          <cell r="J1985" t="str">
            <v>160018-003</v>
          </cell>
          <cell r="GQ1985" t="str">
            <v>&lt; 50 kW</v>
          </cell>
          <cell r="GR1985">
            <v>7557.9444410931092</v>
          </cell>
          <cell r="GS1985">
            <v>0.85366353281115792</v>
          </cell>
          <cell r="GT1985" t="str">
            <v>Save on Energy Small Business Lighting Program</v>
          </cell>
        </row>
        <row r="1986">
          <cell r="J1986" t="str">
            <v>160018-004</v>
          </cell>
          <cell r="GQ1986" t="str">
            <v>&lt; 50 kW</v>
          </cell>
          <cell r="GR1986">
            <v>5241.7475909247105</v>
          </cell>
          <cell r="GS1986">
            <v>1.1314429363449476</v>
          </cell>
          <cell r="GT1986" t="str">
            <v>Save on Energy Small Business Lighting Program</v>
          </cell>
        </row>
        <row r="1987">
          <cell r="J1987" t="str">
            <v>160018-005</v>
          </cell>
          <cell r="GQ1987" t="str">
            <v>&lt; 50 kW</v>
          </cell>
          <cell r="GR1987">
            <v>1277.1435841530247</v>
          </cell>
          <cell r="GS1987">
            <v>0.27100429613052635</v>
          </cell>
          <cell r="GT1987" t="str">
            <v>Save on Energy Small Business Lighting Program</v>
          </cell>
        </row>
        <row r="1988">
          <cell r="J1988" t="str">
            <v>160018-006</v>
          </cell>
          <cell r="GQ1988" t="str">
            <v>&lt; 50 kW</v>
          </cell>
          <cell r="GR1988">
            <v>9520.2402680943596</v>
          </cell>
          <cell r="GS1988">
            <v>1.7683030322516844</v>
          </cell>
          <cell r="GT1988" t="str">
            <v>Save on Energy Small Business Lighting Program</v>
          </cell>
        </row>
        <row r="1989">
          <cell r="J1989" t="str">
            <v>160018-007</v>
          </cell>
          <cell r="GQ1989" t="str">
            <v>&lt; 50 kW</v>
          </cell>
          <cell r="GR1989">
            <v>7573.4353196387983</v>
          </cell>
          <cell r="GS1989">
            <v>2.1138335098181056</v>
          </cell>
          <cell r="GT1989" t="str">
            <v>Save on Energy Small Business Lighting Program</v>
          </cell>
        </row>
        <row r="1990">
          <cell r="J1990" t="str">
            <v>160018-008</v>
          </cell>
          <cell r="GQ1990" t="str">
            <v>&lt; 50 kW</v>
          </cell>
          <cell r="GR1990">
            <v>15379.121689722913</v>
          </cell>
          <cell r="GS1990">
            <v>2.2696609800931582</v>
          </cell>
          <cell r="GT1990" t="str">
            <v>Save on Energy Small Business Lighting Program</v>
          </cell>
        </row>
        <row r="1991">
          <cell r="J1991" t="str">
            <v>160018-009</v>
          </cell>
          <cell r="GQ1991" t="str">
            <v>&lt; 50 kW</v>
          </cell>
          <cell r="GR1991">
            <v>10887.638057760803</v>
          </cell>
          <cell r="GS1991">
            <v>1.4634231991048423</v>
          </cell>
          <cell r="GT1991" t="str">
            <v>Save on Energy Small Business Lighting Program</v>
          </cell>
        </row>
        <row r="1992">
          <cell r="J1992" t="str">
            <v>160018-010</v>
          </cell>
          <cell r="GQ1992" t="str">
            <v>&lt; 50 kW</v>
          </cell>
          <cell r="GR1992">
            <v>8702.5444113198428</v>
          </cell>
          <cell r="GS1992">
            <v>2.3374120541257897</v>
          </cell>
          <cell r="GT1992" t="str">
            <v>Save on Energy Small Business Lighting Program</v>
          </cell>
        </row>
        <row r="1993">
          <cell r="J1993" t="str">
            <v>160018-011</v>
          </cell>
          <cell r="GQ1993" t="str">
            <v>&lt; 50 kW</v>
          </cell>
          <cell r="GR1993">
            <v>8621.5709325966072</v>
          </cell>
          <cell r="GS1993">
            <v>2.3035365171094737</v>
          </cell>
          <cell r="GT1993" t="str">
            <v>Save on Energy Small Business Lighting Program</v>
          </cell>
        </row>
        <row r="1994">
          <cell r="J1994" t="str">
            <v>160018-012</v>
          </cell>
          <cell r="GQ1994" t="str">
            <v>&lt; 50 kW</v>
          </cell>
          <cell r="GR1994">
            <v>1492.3598433245456</v>
          </cell>
          <cell r="GS1994">
            <v>0.44038198121210531</v>
          </cell>
          <cell r="GT1994" t="str">
            <v>Save on Energy Small Business Lighting Program</v>
          </cell>
        </row>
        <row r="1995">
          <cell r="J1995" t="str">
            <v>160018-013</v>
          </cell>
          <cell r="GQ1995" t="str">
            <v>&lt; 50 kW</v>
          </cell>
          <cell r="GR1995">
            <v>5661.4244714356391</v>
          </cell>
          <cell r="GS1995">
            <v>1.7412026026386316</v>
          </cell>
          <cell r="GT1995" t="str">
            <v>Save on Energy Small Business Lighting Program</v>
          </cell>
        </row>
        <row r="1996">
          <cell r="J1996" t="str">
            <v>160018-014</v>
          </cell>
          <cell r="GQ1996" t="str">
            <v>&lt; 50 kW</v>
          </cell>
          <cell r="GR1996">
            <v>13587.001271244191</v>
          </cell>
          <cell r="GS1996">
            <v>2.8387700019672635</v>
          </cell>
          <cell r="GT1996" t="str">
            <v>Save on Energy Small Business Lighting Program</v>
          </cell>
        </row>
        <row r="1997">
          <cell r="J1997" t="str">
            <v>160022-001</v>
          </cell>
          <cell r="GQ1997" t="str">
            <v>&lt; 50 kW</v>
          </cell>
          <cell r="GR1997">
            <v>11476.239691232386</v>
          </cell>
          <cell r="GS1997">
            <v>3.1707502647271584</v>
          </cell>
          <cell r="GT1997" t="str">
            <v>Save on Energy Small Business Lighting Program</v>
          </cell>
        </row>
        <row r="1998">
          <cell r="J1998" t="str">
            <v>160022-002</v>
          </cell>
          <cell r="GQ1998" t="str">
            <v>&lt; 50 kW</v>
          </cell>
          <cell r="GR1998">
            <v>5811.3651354881285</v>
          </cell>
          <cell r="GS1998">
            <v>1.714102173025579</v>
          </cell>
          <cell r="GT1998" t="str">
            <v>Save on Energy Small Business Lighting Program</v>
          </cell>
        </row>
        <row r="1999">
          <cell r="J1999" t="str">
            <v>160022-003</v>
          </cell>
          <cell r="GQ1999" t="str">
            <v>&lt; 50 kW</v>
          </cell>
          <cell r="GR1999">
            <v>20923.51930141027</v>
          </cell>
          <cell r="GS1999">
            <v>2.6490669946758949</v>
          </cell>
          <cell r="GT1999" t="str">
            <v>Save on Energy Small Business Lighting Program</v>
          </cell>
        </row>
        <row r="2000">
          <cell r="J2000" t="str">
            <v>160022-004</v>
          </cell>
          <cell r="GQ2000" t="str">
            <v>&gt; 50 kW</v>
          </cell>
          <cell r="GR2000">
            <v>8694.9887266839723</v>
          </cell>
          <cell r="GS2000">
            <v>0.77913735137526319</v>
          </cell>
          <cell r="GT2000" t="str">
            <v>Save on Energy Small Business Lighting Program</v>
          </cell>
        </row>
        <row r="2001">
          <cell r="J2001" t="str">
            <v>160022-005</v>
          </cell>
          <cell r="GQ2001" t="str">
            <v>&lt; 50 kW</v>
          </cell>
          <cell r="GR2001">
            <v>3878.0586418900307</v>
          </cell>
          <cell r="GS2001">
            <v>1.1653184733612632</v>
          </cell>
          <cell r="GT2001" t="str">
            <v>Save on Energy Small Business Lighting Program</v>
          </cell>
        </row>
        <row r="2002">
          <cell r="J2002" t="str">
            <v>160022-006</v>
          </cell>
          <cell r="GQ2002" t="str">
            <v>&gt; 50 kW</v>
          </cell>
          <cell r="GR2002">
            <v>8437.5261851534378</v>
          </cell>
          <cell r="GS2002">
            <v>0.80623778098831589</v>
          </cell>
          <cell r="GT2002" t="str">
            <v>Save on Energy Small Business Lighting Program</v>
          </cell>
        </row>
        <row r="2003">
          <cell r="J2003" t="str">
            <v>160022-007</v>
          </cell>
          <cell r="GQ2003" t="str">
            <v>&lt; 50 kW</v>
          </cell>
          <cell r="GR2003">
            <v>10707.897290492634</v>
          </cell>
          <cell r="GS2003">
            <v>2.452588879981263</v>
          </cell>
          <cell r="GT2003" t="str">
            <v>Save on Energy Small Business Lighting Program</v>
          </cell>
        </row>
        <row r="2004">
          <cell r="J2004" t="str">
            <v>160022-008</v>
          </cell>
          <cell r="GQ2004" t="str">
            <v>&lt; 50 kW</v>
          </cell>
          <cell r="GR2004">
            <v>15670.998822231901</v>
          </cell>
          <cell r="GS2004">
            <v>2.6287416724661057</v>
          </cell>
          <cell r="GT2004" t="str">
            <v>Save on Energy Small Business Lighting Program</v>
          </cell>
        </row>
        <row r="2005">
          <cell r="J2005" t="str">
            <v>160022-009</v>
          </cell>
          <cell r="GQ2005" t="str">
            <v>&gt; 50 kW</v>
          </cell>
          <cell r="GR2005">
            <v>12214.738862702598</v>
          </cell>
          <cell r="GS2005">
            <v>3.163975157323895</v>
          </cell>
          <cell r="GT2005" t="str">
            <v>Save on Energy Small Business Lighting Program</v>
          </cell>
        </row>
        <row r="2006">
          <cell r="J2006" t="str">
            <v>160022-010</v>
          </cell>
          <cell r="GQ2006" t="str">
            <v>&lt; 50 kW</v>
          </cell>
          <cell r="GR2006">
            <v>8245.1149832618758</v>
          </cell>
          <cell r="GS2006">
            <v>1.3008206214265265</v>
          </cell>
          <cell r="GT2006" t="str">
            <v>Save on Energy Small Business Lighting Program</v>
          </cell>
        </row>
        <row r="2007">
          <cell r="J2007" t="str">
            <v>160022-011</v>
          </cell>
          <cell r="GQ2007" t="str">
            <v>&lt; 50 kW</v>
          </cell>
          <cell r="GR2007">
            <v>10302.935019557957</v>
          </cell>
          <cell r="GS2007">
            <v>2.7710189279346316</v>
          </cell>
          <cell r="GT2007" t="str">
            <v>Save on Energy Small Business Lighting Program</v>
          </cell>
        </row>
        <row r="2008">
          <cell r="J2008" t="str">
            <v>160022-012</v>
          </cell>
          <cell r="GQ2008" t="str">
            <v>&lt; 50 kW</v>
          </cell>
          <cell r="GR2008">
            <v>11028.772381615547</v>
          </cell>
          <cell r="GS2008">
            <v>2.9674970426292635</v>
          </cell>
          <cell r="GT2008" t="str">
            <v>Save on Energy Small Business Lighting Program</v>
          </cell>
        </row>
        <row r="2009">
          <cell r="J2009" t="str">
            <v>160022-013</v>
          </cell>
          <cell r="GQ2009" t="str">
            <v>&lt; 50 kW</v>
          </cell>
          <cell r="GR2009">
            <v>8962.1373799109497</v>
          </cell>
          <cell r="GS2009">
            <v>2.4051631281584216</v>
          </cell>
          <cell r="GT2009" t="str">
            <v>Save on Energy Small Business Lighting Program</v>
          </cell>
        </row>
        <row r="2010">
          <cell r="J2010" t="str">
            <v>160022-014</v>
          </cell>
          <cell r="GQ2010" t="str">
            <v>&gt; 50 kW</v>
          </cell>
          <cell r="GR2010">
            <v>11845.346960989762</v>
          </cell>
          <cell r="GS2010">
            <v>3.1843004795336842</v>
          </cell>
          <cell r="GT2010" t="str">
            <v>Save on Energy Small Business Lighting Program</v>
          </cell>
        </row>
        <row r="2011">
          <cell r="J2011" t="str">
            <v>160022-015</v>
          </cell>
          <cell r="GQ2011" t="str">
            <v>&lt; 50 kW</v>
          </cell>
          <cell r="GR2011">
            <v>14541.544722119994</v>
          </cell>
          <cell r="GS2011">
            <v>2.8455451093705264</v>
          </cell>
          <cell r="GT2011" t="str">
            <v>Save on Energy Small Business Lighting Program</v>
          </cell>
        </row>
        <row r="2012">
          <cell r="J2012" t="str">
            <v>160022-016</v>
          </cell>
          <cell r="GQ2012" t="str">
            <v>&lt; 50 kW</v>
          </cell>
          <cell r="GR2012">
            <v>8357.2772241350103</v>
          </cell>
          <cell r="GS2012">
            <v>2.2493356578833685</v>
          </cell>
          <cell r="GT2012" t="str">
            <v>Save on Energy Small Business Lighting Program</v>
          </cell>
        </row>
        <row r="2013">
          <cell r="J2013" t="str">
            <v>160022-017</v>
          </cell>
          <cell r="GQ2013" t="str">
            <v>&lt; 50 kW</v>
          </cell>
          <cell r="GR2013">
            <v>3198.24540450939</v>
          </cell>
          <cell r="GS2013">
            <v>0.86043864021442118</v>
          </cell>
          <cell r="GT2013" t="str">
            <v>Save on Energy Small Business Lighting Program</v>
          </cell>
        </row>
        <row r="2014">
          <cell r="J2014" t="str">
            <v>160022-018</v>
          </cell>
          <cell r="GQ2014" t="str">
            <v>&lt; 50 kW</v>
          </cell>
          <cell r="GR2014">
            <v>4188.7128582486666</v>
          </cell>
          <cell r="GS2014">
            <v>1.1246678289416843</v>
          </cell>
          <cell r="GT2014" t="str">
            <v>Save on Energy Small Business Lighting Program</v>
          </cell>
        </row>
        <row r="2015">
          <cell r="J2015" t="str">
            <v>160022-019</v>
          </cell>
          <cell r="GQ2015" t="str">
            <v>&lt; 50 kW</v>
          </cell>
          <cell r="GR2015">
            <v>9385.540351475187</v>
          </cell>
          <cell r="GS2015">
            <v>2.5203399540138953</v>
          </cell>
          <cell r="GT2015" t="str">
            <v>Save on Energy Small Business Lighting Program</v>
          </cell>
        </row>
        <row r="2016">
          <cell r="J2016" t="str">
            <v>160022-020</v>
          </cell>
          <cell r="GQ2016" t="str">
            <v>&lt; 50 kW</v>
          </cell>
          <cell r="GR2016">
            <v>13302.076058617065</v>
          </cell>
          <cell r="GS2016">
            <v>3.5772567089229472</v>
          </cell>
          <cell r="GT2016" t="str">
            <v>Save on Energy Small Business Lighting Program</v>
          </cell>
        </row>
        <row r="2017">
          <cell r="J2017" t="str">
            <v>160033-001</v>
          </cell>
          <cell r="GQ2017" t="str">
            <v>&lt; 50 kW</v>
          </cell>
          <cell r="GR2017">
            <v>7471.6578325346009</v>
          </cell>
          <cell r="GS2017">
            <v>1.5311742731374738</v>
          </cell>
          <cell r="GT2017" t="str">
            <v>Save on Energy Small Business Lighting Program</v>
          </cell>
        </row>
        <row r="2018">
          <cell r="J2018" t="str">
            <v>160048-001</v>
          </cell>
          <cell r="GQ2018" t="str">
            <v>&lt; 50 kW</v>
          </cell>
          <cell r="GR2018">
            <v>6331.9742324476438</v>
          </cell>
          <cell r="GS2018">
            <v>1.0636918623123159</v>
          </cell>
          <cell r="GT2018" t="str">
            <v>Save on Energy Small Business Lighting Program</v>
          </cell>
        </row>
        <row r="2019">
          <cell r="J2019" t="str">
            <v>160054-002</v>
          </cell>
          <cell r="GQ2019" t="str">
            <v>&lt; 50 kW</v>
          </cell>
          <cell r="GR2019">
            <v>2455.3473755456889</v>
          </cell>
          <cell r="GS2019">
            <v>0.22357854430768423</v>
          </cell>
          <cell r="GT2019" t="str">
            <v>Save on Energy Small Business Lighting Program</v>
          </cell>
        </row>
        <row r="2020">
          <cell r="J2020" t="str">
            <v>160054-003</v>
          </cell>
          <cell r="GQ2020" t="str">
            <v>&lt; 50 kW</v>
          </cell>
          <cell r="GR2020">
            <v>5133.561572217257</v>
          </cell>
          <cell r="GS2020">
            <v>0.56233391447084213</v>
          </cell>
          <cell r="GT2020" t="str">
            <v>Save on Energy Small Business Lighting Program</v>
          </cell>
        </row>
        <row r="2021">
          <cell r="J2021" t="str">
            <v>160054-004</v>
          </cell>
          <cell r="GQ2021" t="str">
            <v>&lt; 50 kW</v>
          </cell>
          <cell r="GR2021">
            <v>7738.9531143446929</v>
          </cell>
          <cell r="GS2021">
            <v>0.79946267358505274</v>
          </cell>
          <cell r="GT2021" t="str">
            <v>Save on Energy Small Business Lighting Program</v>
          </cell>
        </row>
        <row r="2022">
          <cell r="J2022" t="str">
            <v>160054-008</v>
          </cell>
          <cell r="GQ2022" t="str">
            <v>&lt; 50 kW</v>
          </cell>
          <cell r="GR2022">
            <v>3356.0695112070689</v>
          </cell>
          <cell r="GS2022">
            <v>0.46748241082515796</v>
          </cell>
          <cell r="GT2022" t="str">
            <v>Save on Energy Small Business Lighting Program</v>
          </cell>
        </row>
        <row r="2023">
          <cell r="J2023" t="str">
            <v>160071-003</v>
          </cell>
          <cell r="GQ2023" t="str">
            <v>&lt; 50 kW</v>
          </cell>
          <cell r="GR2023">
            <v>4707.7694172693054</v>
          </cell>
          <cell r="GS2023">
            <v>1.5040738435244212</v>
          </cell>
          <cell r="GT2023" t="str">
            <v>Save on Energy Small Business Lighting Program</v>
          </cell>
        </row>
        <row r="2024">
          <cell r="J2024" t="str">
            <v>160071-006</v>
          </cell>
          <cell r="GQ2024" t="str">
            <v>&lt; 50 kW</v>
          </cell>
          <cell r="GR2024">
            <v>8984.9596876124506</v>
          </cell>
          <cell r="GS2024">
            <v>2.7574687131281053</v>
          </cell>
          <cell r="GT2024" t="str">
            <v>Save on Energy Small Business Lighting Program</v>
          </cell>
        </row>
        <row r="2025">
          <cell r="J2025" t="str">
            <v>160071-007</v>
          </cell>
          <cell r="GQ2025" t="str">
            <v>&lt; 50 kW</v>
          </cell>
          <cell r="GR2025">
            <v>12568.191374909627</v>
          </cell>
          <cell r="GS2025">
            <v>2.3712875911421056</v>
          </cell>
          <cell r="GT2025" t="str">
            <v>Save on Energy Small Business Lighting Program</v>
          </cell>
        </row>
        <row r="2026">
          <cell r="J2026" t="str">
            <v>160071-011</v>
          </cell>
          <cell r="GQ2026" t="str">
            <v>&lt; 50 kW</v>
          </cell>
          <cell r="GR2026">
            <v>7607.4359005002179</v>
          </cell>
          <cell r="GS2026">
            <v>1.6599013137994738</v>
          </cell>
          <cell r="GT2026" t="str">
            <v>Save on Energy Small Business Lighting Program</v>
          </cell>
        </row>
        <row r="2027">
          <cell r="J2027" t="str">
            <v>160071-012</v>
          </cell>
          <cell r="GQ2027" t="str">
            <v>&lt; 50 kW</v>
          </cell>
          <cell r="GR2027">
            <v>7063.0815982866461</v>
          </cell>
          <cell r="GS2027">
            <v>2.3035365171094737</v>
          </cell>
          <cell r="GT2027" t="str">
            <v>Save on Energy Small Business Lighting Program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Results Report"/>
      <sheetName val="Analysis"/>
    </sheetNames>
    <sheetDataSet>
      <sheetData sheetId="0">
        <row r="362">
          <cell r="E362" t="str">
            <v>Save on Energy Retrofit Program</v>
          </cell>
          <cell r="J362" t="str">
            <v>169028</v>
          </cell>
          <cell r="GQ362" t="str">
            <v>&lt; 50 kW</v>
          </cell>
          <cell r="GR362">
            <v>4796.3759986023306</v>
          </cell>
          <cell r="GS362">
            <v>2.2528894605035217</v>
          </cell>
        </row>
        <row r="363">
          <cell r="E363" t="str">
            <v>Save on Energy Retrofit Program</v>
          </cell>
          <cell r="J363" t="str">
            <v>169556</v>
          </cell>
          <cell r="GQ363" t="str">
            <v>&lt; 50 kW</v>
          </cell>
          <cell r="GR363">
            <v>1967.3634827708004</v>
          </cell>
          <cell r="GS363">
            <v>0.33478699491162722</v>
          </cell>
        </row>
        <row r="364">
          <cell r="E364" t="str">
            <v>Save on Energy Retrofit Program</v>
          </cell>
          <cell r="J364" t="str">
            <v>169789</v>
          </cell>
          <cell r="GQ364" t="str">
            <v>&gt; 50 kW</v>
          </cell>
          <cell r="GR364">
            <v>7194.5377689485076</v>
          </cell>
          <cell r="GS364">
            <v>0</v>
          </cell>
        </row>
        <row r="365">
          <cell r="E365" t="str">
            <v>Save on Energy Retrofit Program</v>
          </cell>
          <cell r="J365" t="str">
            <v>169959</v>
          </cell>
          <cell r="GQ365" t="str">
            <v>&lt; 50 kW</v>
          </cell>
          <cell r="GR365">
            <v>89481.732315549831</v>
          </cell>
          <cell r="GS365">
            <v>35.350954001262444</v>
          </cell>
        </row>
        <row r="366">
          <cell r="E366" t="str">
            <v>Save on Energy Retrofit Program</v>
          </cell>
          <cell r="J366" t="str">
            <v>179377</v>
          </cell>
          <cell r="GQ366" t="str">
            <v>&gt; 50 kW</v>
          </cell>
          <cell r="GR366">
            <v>232097.0423756633</v>
          </cell>
          <cell r="GS366">
            <v>38.507289179946582</v>
          </cell>
        </row>
        <row r="367">
          <cell r="E367" t="str">
            <v>Save on Energy Retrofit Program</v>
          </cell>
          <cell r="J367" t="str">
            <v>165854</v>
          </cell>
          <cell r="GQ367" t="str">
            <v>&lt; 50 kW</v>
          </cell>
          <cell r="GR367">
            <v>9799.5599861219471</v>
          </cell>
          <cell r="GS367">
            <v>1.7490709599458367</v>
          </cell>
        </row>
        <row r="368">
          <cell r="E368" t="str">
            <v>Save on Energy Retrofit Program</v>
          </cell>
          <cell r="J368" t="str">
            <v>174148</v>
          </cell>
          <cell r="GQ368" t="str">
            <v>&gt; 50 kW</v>
          </cell>
          <cell r="GR368">
            <v>68179.369716017653</v>
          </cell>
          <cell r="GS368">
            <v>4.4505408001823561</v>
          </cell>
        </row>
        <row r="369">
          <cell r="E369" t="str">
            <v>Save on Energy Retrofit Program</v>
          </cell>
          <cell r="J369" t="str">
            <v>171262</v>
          </cell>
          <cell r="GQ369" t="str">
            <v>&lt; 50 kW</v>
          </cell>
          <cell r="GR369">
            <v>3463.5183624076558</v>
          </cell>
          <cell r="GS369">
            <v>1.7806737577013581</v>
          </cell>
        </row>
        <row r="370">
          <cell r="E370" t="str">
            <v>Save on Energy Retrofit Program</v>
          </cell>
          <cell r="J370" t="str">
            <v>172275</v>
          </cell>
          <cell r="GQ370" t="str">
            <v>&gt; 50 kW</v>
          </cell>
          <cell r="GR370">
            <v>344952.33544631477</v>
          </cell>
          <cell r="GS370">
            <v>148.24522844898814</v>
          </cell>
        </row>
        <row r="371">
          <cell r="E371" t="str">
            <v>Save on Energy Retrofit Program</v>
          </cell>
          <cell r="J371" t="str">
            <v>183943</v>
          </cell>
          <cell r="GQ371" t="str">
            <v>&gt; 50 kW</v>
          </cell>
          <cell r="GR371">
            <v>4376.6771427770091</v>
          </cell>
          <cell r="GS371">
            <v>0.78116965479379685</v>
          </cell>
        </row>
        <row r="372">
          <cell r="E372" t="str">
            <v>Save on Energy Retrofit Program</v>
          </cell>
          <cell r="J372" t="str">
            <v>179298</v>
          </cell>
          <cell r="GQ372" t="str">
            <v>&lt; 50 kW</v>
          </cell>
          <cell r="GR372">
            <v>5737.3827775348309</v>
          </cell>
          <cell r="GS372">
            <v>0.97633261752088019</v>
          </cell>
        </row>
        <row r="373">
          <cell r="E373" t="str">
            <v>Save on Energy Retrofit Program</v>
          </cell>
          <cell r="J373" t="str">
            <v>183697</v>
          </cell>
          <cell r="GQ373" t="str">
            <v>&lt; 50 kW</v>
          </cell>
          <cell r="GR373">
            <v>565.2891073828099</v>
          </cell>
          <cell r="GS373">
            <v>9.6195463204607534E-2</v>
          </cell>
        </row>
        <row r="374">
          <cell r="E374" t="str">
            <v>Save on Energy Retrofit Program</v>
          </cell>
          <cell r="J374" t="str">
            <v>180260</v>
          </cell>
          <cell r="GQ374" t="str">
            <v>&lt; 50 kW</v>
          </cell>
          <cell r="GR374">
            <v>47607.387547814185</v>
          </cell>
          <cell r="GS374">
            <v>15.902749132966036</v>
          </cell>
        </row>
        <row r="375">
          <cell r="E375" t="str">
            <v>Save on Energy Retrofit Program</v>
          </cell>
          <cell r="J375" t="str">
            <v>174706</v>
          </cell>
          <cell r="GQ375" t="str">
            <v>&gt; 50 kW</v>
          </cell>
          <cell r="GR375">
            <v>59828.977079924858</v>
          </cell>
          <cell r="GS375">
            <v>10.045236535656878</v>
          </cell>
        </row>
        <row r="376">
          <cell r="E376" t="str">
            <v>Save on Energy Retrofit Program</v>
          </cell>
          <cell r="J376" t="str">
            <v>185148</v>
          </cell>
          <cell r="GQ376" t="str">
            <v>&lt; 50 kW</v>
          </cell>
          <cell r="GR376">
            <v>2017.4682993759775</v>
          </cell>
          <cell r="GS376">
            <v>0</v>
          </cell>
        </row>
        <row r="377">
          <cell r="E377" t="str">
            <v>Save on Energy Retrofit Program</v>
          </cell>
          <cell r="J377" t="str">
            <v>180051</v>
          </cell>
          <cell r="GQ377" t="str">
            <v>&gt; 50 kW</v>
          </cell>
          <cell r="GR377">
            <v>54313.444127447961</v>
          </cell>
          <cell r="GS377">
            <v>8.4994371212426554</v>
          </cell>
        </row>
        <row r="378">
          <cell r="E378" t="str">
            <v>Save on Energy Retrofit Program</v>
          </cell>
          <cell r="J378" t="str">
            <v>177076</v>
          </cell>
          <cell r="GQ378" t="str">
            <v>&gt; 50 kW</v>
          </cell>
          <cell r="GR378">
            <v>145848.6352393993</v>
          </cell>
          <cell r="GS378">
            <v>24.74753453667233</v>
          </cell>
        </row>
      </sheetData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Heeney" refreshedDate="44055.515249768519" createdVersion="6" refreshedVersion="6" minRefreshableVersion="3" recordCount="215" xr:uid="{8DB7617E-0852-4740-A27F-3E7FE1234F1E}">
  <cacheSource type="worksheet">
    <worksheetSource ref="A5:E220" sheet="2017 Projects"/>
  </cacheSource>
  <cacheFields count="5">
    <cacheField name="Application" numFmtId="0">
      <sharedItems/>
    </cacheField>
    <cacheField name="Program" numFmtId="0">
      <sharedItems count="3">
        <s v="Save on Energy Process &amp; Systems Upgrades Program"/>
        <s v="Save on Energy Retrofit Program"/>
        <s v="Save on Energy Small Business Lighting Program"/>
      </sharedItems>
    </cacheField>
    <cacheField name="Rate class" numFmtId="0">
      <sharedItems count="6">
        <s v="&gt; 50 kW"/>
        <s v="&lt; 50 kW"/>
        <s v="Res"/>
        <s v="&gt;50 kW" u="1"/>
        <s v="&gt; 50kW" u="1"/>
        <s v="&lt; 50kW" u="1"/>
      </sharedItems>
    </cacheField>
    <cacheField name="Energy (kWh)" numFmtId="0">
      <sharedItems containsSemiMixedTypes="0" containsString="0" containsNumber="1" minValue="0" maxValue="2048908.9132787092"/>
    </cacheField>
    <cacheField name="Demand (kW)" numFmtId="0">
      <sharedItems containsSemiMixedTypes="0" containsString="0" containsNumber="1" minValue="0" maxValue="461.383753893727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Heeney" refreshedDate="44055.523757986113" createdVersion="6" refreshedVersion="6" minRefreshableVersion="3" recordCount="232" xr:uid="{B30B3F08-BC16-9E47-BCFA-C758166D4724}">
  <cacheSource type="worksheet">
    <worksheetSource ref="A5:F237" sheet="2017 Projects"/>
  </cacheSource>
  <cacheFields count="6">
    <cacheField name="Application" numFmtId="0">
      <sharedItems/>
    </cacheField>
    <cacheField name="Program" numFmtId="0">
      <sharedItems count="3">
        <s v="Save on Energy Process &amp; Systems Upgrades Program"/>
        <s v="Save on Energy Retrofit Program"/>
        <s v="Save on Energy Small Business Lighting Program"/>
      </sharedItems>
    </cacheField>
    <cacheField name="Rate class" numFmtId="0">
      <sharedItems count="5">
        <s v="&gt; 50 kW"/>
        <s v="&lt; 50 kW"/>
        <s v="Res"/>
        <s v="&gt; 50kW" u="1"/>
        <s v="&lt; 50kW" u="1"/>
      </sharedItems>
    </cacheField>
    <cacheField name="Energy (kWh)" numFmtId="0">
      <sharedItems containsSemiMixedTypes="0" containsString="0" containsNumber="1" minValue="0" maxValue="2048908.9132787092" count="228">
        <n v="195974.8283999995"/>
        <n v="16858.608633642772"/>
        <n v="502.79449888209524"/>
        <n v="33529.162163245812"/>
        <n v="29802.372144518915"/>
        <n v="10973.963500642571"/>
        <n v="19320.073894585268"/>
        <n v="0"/>
        <n v="14717.580412184212"/>
        <n v="1715.4931477402058"/>
        <n v="24117.100756387848"/>
        <n v="139271.82274379864"/>
        <n v="1673.994432301409"/>
        <n v="3511.4579898377274"/>
        <n v="40283.233044760709"/>
        <n v="3844.5962741263111"/>
        <n v="63658.061095592413"/>
        <n v="17855.83819401521"/>
        <n v="7172.0835906093271"/>
        <n v="14060.802941049158"/>
        <n v="38027.321243467086"/>
        <n v="1184.041967574675"/>
        <n v="6746.4224404266042"/>
        <n v="1253.8600637924997"/>
        <n v="12016.400223111023"/>
        <n v="234264.43003030858"/>
        <n v="58130.96997000074"/>
        <n v="89448.738038501629"/>
        <n v="74933.34746112625"/>
        <n v="147594.18410806285"/>
        <n v="777.95075392759964"/>
        <n v="950.82869924484396"/>
        <n v="2247.4132891241766"/>
        <n v="7914.4272783700262"/>
        <n v="3889.7537696379982"/>
        <n v="13349.366161910651"/>
        <n v="2746.1401958045076"/>
        <n v="9526.9783577538619"/>
        <n v="27065.048699740822"/>
        <n v="5255.2035401726553"/>
        <n v="130254.54769133963"/>
        <n v="2975.9901018691708"/>
        <n v="553198.28961341106"/>
        <n v="740322.81784081762"/>
        <n v="2048908.9132787092"/>
        <n v="11239.625039211578"/>
        <n v="1126.2133747691887"/>
        <n v="57270.745223459431"/>
        <n v="92239.648505360296"/>
        <n v="60364.498833691294"/>
        <n v="7439.9752546729287"/>
        <n v="82955.352967367915"/>
        <n v="12879.406926134709"/>
        <n v="19424.731964365208"/>
        <n v="5821.1908445442014"/>
        <n v="1775.6682707061541"/>
        <n v="11988.189884089916"/>
        <n v="6684.650873497354"/>
        <n v="12035.161205671322"/>
        <n v="16409.491822789034"/>
        <n v="714.15879210553635"/>
        <n v="1303.2277101853272"/>
        <n v="875.07358360682747"/>
        <n v="46569.526756353611"/>
        <n v="9886.1047048962264"/>
        <n v="2023.4499109656867"/>
        <n v="20459.931950350558"/>
        <n v="60869.571131960154"/>
        <n v="4149.0706876138647"/>
        <n v="4641.0797914945733"/>
        <n v="3347.988864602818"/>
        <n v="5186.3383595173309"/>
        <n v="1296.5845898793327"/>
        <n v="2591.9110453484755"/>
        <n v="2211.4077127028581"/>
        <n v="13183.65161089944"/>
        <n v="2142.4763763166102"/>
        <n v="1904.423445614764"/>
        <n v="3332.7410298258369"/>
        <n v="18773.844339944841"/>
        <n v="21512.988253831372"/>
        <n v="2276.0893499337935"/>
        <n v="8469.9750534612667"/>
        <n v="2254.6948970637577"/>
        <n v="4088.771814302112"/>
        <n v="78675.059942674663"/>
        <n v="404889.16226109047"/>
        <n v="13750.457383308902"/>
        <n v="3889.7537696379991"/>
        <n v="3578.422093573462"/>
        <n v="2827.2906764821137"/>
        <n v="4359.6729182148993"/>
        <n v="4858.282692997821"/>
        <n v="4211.3033158664875"/>
        <n v="3296.4971723532017"/>
        <n v="7253.9758733061053"/>
        <n v="6050.7280861035542"/>
        <n v="40602.55694588225"/>
        <n v="2165.0196603859777"/>
        <n v="728.89482963577859"/>
        <n v="1115.996288200939"/>
        <n v="82189.188270923289"/>
        <n v="95285.86683144643"/>
        <n v="32665.468584056547"/>
        <n v="58780.966554647974"/>
        <n v="4523.0056833350636"/>
        <n v="6253.427476988023"/>
        <n v="1808.2871382878252"/>
        <n v="1443.2546755475687"/>
        <n v="64946.545382055119"/>
        <n v="5376.4419404408618"/>
        <n v="15702.884411006162"/>
        <n v="4565.2413240253727"/>
        <n v="418708.23755835718"/>
        <n v="21264.401979401358"/>
        <n v="42904.54103745371"/>
        <n v="25417.112728419415"/>
        <n v="11537.740103236205"/>
        <n v="3507.5203823276015"/>
        <n v="12042.319021152774"/>
        <n v="21732.515105577946"/>
        <n v="17428.516577112736"/>
        <n v="1425.9678160999874"/>
        <n v="1030115.433550237"/>
        <n v="19819.845812818785"/>
        <n v="56150.790225977762"/>
        <n v="62093.249382221838"/>
        <n v="8009.0072077194782"/>
        <n v="37239.183684761112"/>
        <n v="6322.0493716362771"/>
        <n v="2856.6351684221454"/>
        <n v="19347.506175004735"/>
        <n v="11673.287980210023"/>
        <n v="15283.930668393295"/>
        <n v="2048.6255616136168"/>
        <n v="2638.3743481178144"/>
        <n v="3629.2126859202676"/>
        <n v="2434.5951184293585"/>
        <n v="8722.7015288929397"/>
        <n v="3999.3808566025436"/>
        <n v="1425.0573236742016"/>
        <n v="3205.1800739697101"/>
        <n v="2505.8911106669261"/>
        <n v="7770.8750194101704"/>
        <n v="16105.580066956056"/>
        <n v="5159.5838331149989"/>
        <n v="12176.046167181461"/>
        <n v="2019.0497138779983"/>
        <n v="7560.8597623338901"/>
        <n v="4604.8965283971211"/>
        <n v="1568.6584578096079"/>
        <n v="2437.1395556069638"/>
        <n v="16531.829358074901"/>
        <n v="10276.636751915523"/>
        <n v="3069.0052463086013"/>
        <n v="9311.1996598352634"/>
        <n v="6577.0509713102438"/>
        <n v="8286.7057496022535"/>
        <n v="20788.483001571003"/>
        <n v="20307.584375003669"/>
        <n v="8709.4445799370769"/>
        <n v="3103.7303448748307"/>
        <n v="14873.071948545759"/>
        <n v="18268.90368140964"/>
        <n v="17888.048874581422"/>
        <n v="9171.3246167531652"/>
        <n v="20102.15773005785"/>
        <n v="5591.0686271721697"/>
        <n v="7557.9444410931092"/>
        <n v="5241.7475909247105"/>
        <n v="1277.1435841530247"/>
        <n v="9520.2402680943596"/>
        <n v="7573.4353196387983"/>
        <n v="15379.121689722913"/>
        <n v="10887.638057760803"/>
        <n v="8702.5444113198428"/>
        <n v="8621.5709325966072"/>
        <n v="1492.3598433245456"/>
        <n v="5661.4244714356391"/>
        <n v="13587.001271244191"/>
        <n v="11476.239691232386"/>
        <n v="5811.3651354881285"/>
        <n v="20923.51930141027"/>
        <n v="8694.9887266839723"/>
        <n v="3878.0586418900307"/>
        <n v="8437.5261851534378"/>
        <n v="10707.897290492634"/>
        <n v="15670.998822231901"/>
        <n v="12214.738862702598"/>
        <n v="8245.1149832618758"/>
        <n v="10302.935019557957"/>
        <n v="11028.772381615547"/>
        <n v="8962.1373799109497"/>
        <n v="11845.346960989762"/>
        <n v="14541.544722119994"/>
        <n v="8357.2772241350103"/>
        <n v="3198.24540450939"/>
        <n v="4188.7128582486666"/>
        <n v="9385.540351475187"/>
        <n v="13302.076058617065"/>
        <n v="7471.6578325346009"/>
        <n v="6331.9742324476438"/>
        <n v="2455.3473755456889"/>
        <n v="5133.561572217257"/>
        <n v="7738.9531143446929"/>
        <n v="3356.0695112070689"/>
        <n v="4707.7694172693054"/>
        <n v="8984.9596876124506"/>
        <n v="12568.191374909627"/>
        <n v="7607.4359005002179"/>
        <n v="7063.0815982866461"/>
        <n v="4796.3759986023306"/>
        <n v="1967.3634827708004"/>
        <n v="7194.5377689485076"/>
        <n v="89481.732315549831"/>
        <n v="232097.0423756633"/>
        <n v="9799.5599861219471"/>
        <n v="68179.369716017653"/>
        <n v="3463.5183624076558"/>
        <n v="344952.33544631477"/>
        <n v="4376.6771427770091"/>
        <n v="5737.3827775348309"/>
        <n v="565.2891073828099"/>
        <n v="47607.387547814185"/>
        <n v="59828.977079924858"/>
        <n v="2017.4682993759775"/>
        <n v="54313.444127447961"/>
        <n v="145848.6352393993"/>
      </sharedItems>
    </cacheField>
    <cacheField name="Demand (kW)" numFmtId="0">
      <sharedItems containsSemiMixedTypes="0" containsString="0" containsNumber="1" minValue="0" maxValue="461.38375389372754" count="196">
        <n v="21.220668717948715"/>
        <n v="2.2207606935001332"/>
        <n v="0.19678059582751861"/>
        <n v="8.1922744122470306"/>
        <n v="0"/>
        <n v="1.9462662637029768"/>
        <n v="12.92558851710087"/>
        <n v="3.0660436649852105"/>
        <n v="0.67467632855149229"/>
        <n v="3.0948592224044336"/>
        <n v="25.272386473751599"/>
        <n v="0.29688807412418289"/>
        <n v="0.47145449660758187"/>
        <n v="12.623161153696158"/>
        <n v="15.929422468258114"/>
        <n v="1.2719911390304242"/>
        <n v="2.4937267563480763"/>
        <n v="3.4189729465938337"/>
        <n v="0.46511777195595305"/>
        <n v="1.1503963826459773"/>
        <n v="0.51827408875091918"/>
        <n v="2.1311456306579202"/>
        <n v="47.201900768147155"/>
        <n v="15.335123009346574"/>
        <n v="12.846599359779269"/>
        <n v="17.43166436157685"/>
        <n v="0.13797196492433447"/>
        <n v="0.16863240157418657"/>
        <n v="0.39858567644807741"/>
        <n v="0.68985982462167228"/>
        <n v="2.3666570524269197"/>
        <n v="1.8223689722227572"/>
        <n v="10.740982007168331"/>
        <n v="0.62789207957790505"/>
        <n v="0.52780102066521406"/>
        <n v="72.987291895487786"/>
        <n v="97.675859930379076"/>
        <n v="1.427697100513033"/>
        <n v="0.19973741455546157"/>
        <n v="3.5926431751901786"/>
        <n v="4.005111934876326"/>
        <n v="1.3195025516630352"/>
        <n v="35.678663257061082"/>
        <n v="2.2842025304139817"/>
        <n v="6.6294626914157053"/>
        <n v="2.002555967438163"/>
        <n v="0.69612796908884544"/>
        <n v="2.5003586087954393"/>
        <n v="2.6030710715724439"/>
        <n v="4.7333141048538394"/>
        <n v="0.12665826380053904"/>
        <n v="0.8510121871501779"/>
        <n v="0.15519699823422139"/>
        <n v="11.65123471964022"/>
        <n v="0.35886508076819396"/>
        <n v="3.6286320170733468"/>
        <n v="29.492187884089304"/>
        <n v="0.73585047959645056"/>
        <n v="2.8499963696993342"/>
        <n v="0.59377614824836578"/>
        <n v="0.91981309949556311"/>
        <n v="0.22995327487389078"/>
        <n v="0.45383615062241123"/>
        <n v="0.47830281173769285"/>
        <n v="5.4997468887551717"/>
        <n v="0.37997479140161716"/>
        <n v="0.33775537013477075"/>
        <n v="0.59107189773584878"/>
        <n v="7.0718544030306294"/>
        <n v="3.6410108498875688"/>
        <n v="1.8319610898286633"/>
        <n v="1.5374497108847074"/>
        <n v="94.235402683322405"/>
        <n v="0.68985982462167239"/>
        <n v="0.25624161848078453"/>
        <n v="1.2865149878714595"/>
        <n v="1.0731152827448238"/>
        <n v="10.55893146467395"/>
        <n v="0.38397291234075781"/>
        <n v="3.8230613923819474"/>
        <n v="0.19792538274945526"/>
        <n v="5.8077995566340981"/>
        <n v="8.1887592044951791"/>
        <n v="0.80216900407008063"/>
        <n v="1.1090646447167753"/>
        <n v="0.94045791252632271"/>
        <n v="11.137415872316307"/>
        <n v="0.99141748324762768"/>
        <n v="1.5616712532244164"/>
        <n v="2.4461628933555888"/>
        <n v="62.313776452436542"/>
        <n v="5.9234732411762501"/>
        <n v="4.5454097333405752"/>
        <n v="1.7240024668213512"/>
        <n v="0.72818537043398746"/>
        <n v="0.51356231388502283"/>
        <n v="2.3545952984171441"/>
        <n v="461.38375389372754"/>
        <n v="3.4170886826194833"/>
        <n v="5.7264775076729375"/>
        <n v="22.680439617962776"/>
        <n v="2.1714601085402552"/>
        <n v="4.7605134231332995"/>
        <n v="0.50663305520215618"/>
        <n v="3.4974360086486302"/>
        <n v="2.0001673113334171"/>
        <n v="0.2303536517109474"/>
        <n v="0.29810472574357899"/>
        <n v="0.32520515535663158"/>
        <n v="0.21680343690442108"/>
        <n v="2.4322635577714737"/>
        <n v="0.4810326256316842"/>
        <n v="0.19647811469463161"/>
        <n v="0.36585579977621052"/>
        <n v="0.76558713656873689"/>
        <n v="1.666676421202737"/>
        <n v="2.4729142021910535"/>
        <n v="0.7384867069556843"/>
        <n v="1.7547528174451579"/>
        <n v="0.32520515535663164"/>
        <n v="0.67751074032631586"/>
        <n v="1.2804952992167369"/>
        <n v="0.33875537016315793"/>
        <n v="0.54200859226105269"/>
        <n v="2.9607219352260001"/>
        <n v="1.4769734139113684"/>
        <n v="1.0975673993286317"/>
        <n v="1.632800884186421"/>
        <n v="0.94173992905357906"/>
        <n v="1.4905236287178947"/>
        <n v="4.0650644419578956"/>
        <n v="4.3631691677014741"/>
        <n v="2.0799579728017896"/>
        <n v="0.55555880706757899"/>
        <n v="2.4932395244008418"/>
        <n v="3.0216979018553687"/>
        <n v="1.6463510989929473"/>
        <n v="2.9200712908064212"/>
        <n v="2.3170867319160005"/>
        <n v="0.85366353281115792"/>
        <n v="1.1314429363449476"/>
        <n v="0.27100429613052635"/>
        <n v="1.7683030322516844"/>
        <n v="2.1138335098181056"/>
        <n v="2.2696609800931582"/>
        <n v="1.4634231991048423"/>
        <n v="2.3374120541257897"/>
        <n v="2.3035365171094737"/>
        <n v="0.44038198121210531"/>
        <n v="1.7412026026386316"/>
        <n v="2.8387700019672635"/>
        <n v="3.1707502647271584"/>
        <n v="1.714102173025579"/>
        <n v="2.6490669946758949"/>
        <n v="0.77913735137526319"/>
        <n v="1.1653184733612632"/>
        <n v="0.80623778098831589"/>
        <n v="2.452588879981263"/>
        <n v="2.6287416724661057"/>
        <n v="3.163975157323895"/>
        <n v="1.3008206214265265"/>
        <n v="2.7710189279346316"/>
        <n v="2.9674970426292635"/>
        <n v="2.4051631281584216"/>
        <n v="3.1843004795336842"/>
        <n v="2.8455451093705264"/>
        <n v="2.2493356578833685"/>
        <n v="0.86043864021442118"/>
        <n v="1.1246678289416843"/>
        <n v="2.5203399540138953"/>
        <n v="3.5772567089229472"/>
        <n v="1.5311742731374738"/>
        <n v="1.0636918623123159"/>
        <n v="0.22357854430768423"/>
        <n v="0.56233391447084213"/>
        <n v="0.79946267358505274"/>
        <n v="0.46748241082515796"/>
        <n v="1.5040738435244212"/>
        <n v="2.7574687131281053"/>
        <n v="2.3712875911421056"/>
        <n v="1.6599013137994738"/>
        <n v="2.2528894605035217"/>
        <n v="0.33478699491162722"/>
        <n v="35.350954001262444"/>
        <n v="38.507289179946582"/>
        <n v="1.7490709599458367"/>
        <n v="4.4505408001823561"/>
        <n v="1.7806737577013581"/>
        <n v="148.24522844898814"/>
        <n v="0.78116965479379685"/>
        <n v="0.97633261752088019"/>
        <n v="9.6195463204607534E-2"/>
        <n v="15.902749132966036"/>
        <n v="10.045236535656878"/>
        <n v="8.4994371212426554"/>
        <n v="24.74753453667233"/>
      </sharedItems>
    </cacheField>
    <cacheField name="Rate Zone" numFmtId="0">
      <sharedItems count="2">
        <s v="Main"/>
        <s v="St. Thom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">
  <r>
    <s v="Entegrus-SCP-601024"/>
    <x v="0"/>
    <x v="0"/>
    <n v="195974.8283999995"/>
    <n v="21.220668717948715"/>
  </r>
  <r>
    <s v="158162"/>
    <x v="1"/>
    <x v="0"/>
    <n v="16858.608633642772"/>
    <n v="2.2207606935001332"/>
  </r>
  <r>
    <s v="171118"/>
    <x v="1"/>
    <x v="0"/>
    <n v="502.79449888209524"/>
    <n v="0.19678059582751861"/>
  </r>
  <r>
    <s v="168187"/>
    <x v="1"/>
    <x v="1"/>
    <n v="33529.162163245812"/>
    <n v="8.1922744122470306"/>
  </r>
  <r>
    <s v="160837"/>
    <x v="1"/>
    <x v="0"/>
    <n v="29802.372144518915"/>
    <n v="0"/>
  </r>
  <r>
    <s v="170210"/>
    <x v="1"/>
    <x v="1"/>
    <n v="10973.963500642571"/>
    <n v="1.9462662637029768"/>
  </r>
  <r>
    <s v="169899"/>
    <x v="1"/>
    <x v="0"/>
    <n v="19320.073894585268"/>
    <n v="12.92558851710087"/>
  </r>
  <r>
    <s v="131745"/>
    <x v="1"/>
    <x v="1"/>
    <n v="0"/>
    <n v="0"/>
  </r>
  <r>
    <s v="165595"/>
    <x v="1"/>
    <x v="0"/>
    <n v="14717.580412184212"/>
    <n v="3.0660436649852105"/>
  </r>
  <r>
    <s v="173407"/>
    <x v="1"/>
    <x v="0"/>
    <n v="1715.4931477402058"/>
    <n v="0.67467632855149229"/>
  </r>
  <r>
    <s v="172765"/>
    <x v="1"/>
    <x v="0"/>
    <n v="24117.100756387848"/>
    <n v="3.0948592224044336"/>
  </r>
  <r>
    <s v="172035"/>
    <x v="1"/>
    <x v="0"/>
    <n v="139271.82274379864"/>
    <n v="25.272386473751599"/>
  </r>
  <r>
    <s v="171910"/>
    <x v="1"/>
    <x v="0"/>
    <n v="1673.994432301409"/>
    <n v="0.29688807412418289"/>
  </r>
  <r>
    <s v="173512"/>
    <x v="1"/>
    <x v="1"/>
    <n v="3511.4579898377274"/>
    <n v="0.47145449660758187"/>
  </r>
  <r>
    <s v="165633"/>
    <x v="1"/>
    <x v="1"/>
    <n v="40283.233044760709"/>
    <n v="12.623161153696158"/>
  </r>
  <r>
    <s v="175855"/>
    <x v="1"/>
    <x v="1"/>
    <n v="3844.5962741263111"/>
    <n v="0"/>
  </r>
  <r>
    <s v="164371"/>
    <x v="1"/>
    <x v="0"/>
    <n v="63658.061095592413"/>
    <n v="15.929422468258114"/>
  </r>
  <r>
    <s v="176926"/>
    <x v="1"/>
    <x v="1"/>
    <n v="17855.83819401521"/>
    <n v="0"/>
  </r>
  <r>
    <s v="173604"/>
    <x v="1"/>
    <x v="1"/>
    <n v="7172.0835906093271"/>
    <n v="1.2719911390304242"/>
  </r>
  <r>
    <s v="173603"/>
    <x v="1"/>
    <x v="1"/>
    <n v="14060.802941049158"/>
    <n v="2.4937267563480763"/>
  </r>
  <r>
    <s v="176537"/>
    <x v="1"/>
    <x v="0"/>
    <n v="38027.321243467086"/>
    <n v="3.4189729465938337"/>
  </r>
  <r>
    <s v="175148"/>
    <x v="1"/>
    <x v="0"/>
    <n v="1184.041967574675"/>
    <n v="0.46511777195595305"/>
  </r>
  <r>
    <s v="172704"/>
    <x v="1"/>
    <x v="1"/>
    <n v="6746.4224404266042"/>
    <n v="1.1503963826459773"/>
  </r>
  <r>
    <s v="177961"/>
    <x v="1"/>
    <x v="0"/>
    <n v="1253.8600637924997"/>
    <n v="0.51827408875091918"/>
  </r>
  <r>
    <s v="173757"/>
    <x v="1"/>
    <x v="1"/>
    <n v="12016.400223111023"/>
    <n v="2.1311456306579202"/>
  </r>
  <r>
    <s v="165239"/>
    <x v="1"/>
    <x v="0"/>
    <n v="234264.43003030858"/>
    <n v="47.201900768147155"/>
  </r>
  <r>
    <s v="173095"/>
    <x v="1"/>
    <x v="1"/>
    <n v="58130.96997000074"/>
    <n v="0"/>
  </r>
  <r>
    <s v="171697"/>
    <x v="1"/>
    <x v="0"/>
    <n v="89448.738038501629"/>
    <n v="15.335123009346574"/>
  </r>
  <r>
    <s v="172403"/>
    <x v="1"/>
    <x v="0"/>
    <n v="74933.34746112625"/>
    <n v="12.846599359779269"/>
  </r>
  <r>
    <s v="166692"/>
    <x v="1"/>
    <x v="0"/>
    <n v="147594.18410806285"/>
    <n v="17.43166436157685"/>
  </r>
  <r>
    <s v="178161"/>
    <x v="1"/>
    <x v="1"/>
    <n v="777.95075392759964"/>
    <n v="0.13797196492433447"/>
  </r>
  <r>
    <s v="174162"/>
    <x v="1"/>
    <x v="1"/>
    <n v="950.82869924484396"/>
    <n v="0.16863240157418657"/>
  </r>
  <r>
    <s v="173912"/>
    <x v="1"/>
    <x v="1"/>
    <n v="2247.4132891241766"/>
    <n v="0.39858567644807741"/>
  </r>
  <r>
    <s v="176751"/>
    <x v="1"/>
    <x v="1"/>
    <n v="7914.4272783700262"/>
    <n v="3.0948592224044336"/>
  </r>
  <r>
    <s v="173799"/>
    <x v="1"/>
    <x v="1"/>
    <n v="3889.7537696379982"/>
    <n v="0.68985982462167228"/>
  </r>
  <r>
    <s v="174649"/>
    <x v="1"/>
    <x v="1"/>
    <n v="13349.366161910651"/>
    <n v="2.3666570524269197"/>
  </r>
  <r>
    <s v="179065"/>
    <x v="1"/>
    <x v="1"/>
    <n v="2746.1401958045076"/>
    <n v="0"/>
  </r>
  <r>
    <s v="171254"/>
    <x v="1"/>
    <x v="1"/>
    <n v="9526.9783577538619"/>
    <n v="1.8223689722227572"/>
  </r>
  <r>
    <s v="178573"/>
    <x v="1"/>
    <x v="0"/>
    <n v="27065.048699740822"/>
    <n v="10.740982007168331"/>
  </r>
  <r>
    <s v="170222"/>
    <x v="1"/>
    <x v="0"/>
    <n v="5255.2035401726553"/>
    <n v="0"/>
  </r>
  <r>
    <s v="174356"/>
    <x v="1"/>
    <x v="0"/>
    <n v="130254.54769133963"/>
    <n v="0.62789207957790505"/>
  </r>
  <r>
    <s v="174177"/>
    <x v="1"/>
    <x v="0"/>
    <n v="2975.9901018691708"/>
    <n v="0.52780102066521406"/>
  </r>
  <r>
    <s v="165574"/>
    <x v="1"/>
    <x v="0"/>
    <n v="553198.28961341106"/>
    <n v="72.987291895487786"/>
  </r>
  <r>
    <s v="172558"/>
    <x v="1"/>
    <x v="0"/>
    <n v="740322.81784081762"/>
    <n v="97.675859930379076"/>
  </r>
  <r>
    <s v="158341"/>
    <x v="1"/>
    <x v="0"/>
    <n v="2048908.9132787092"/>
    <n v="0"/>
  </r>
  <r>
    <s v="172992"/>
    <x v="1"/>
    <x v="0"/>
    <n v="11239.625039211578"/>
    <n v="1.427697100513033"/>
  </r>
  <r>
    <s v="171942"/>
    <x v="1"/>
    <x v="0"/>
    <n v="1126.2133747691887"/>
    <n v="0.19973741455546157"/>
  </r>
  <r>
    <s v="168122"/>
    <x v="1"/>
    <x v="0"/>
    <n v="57270.745223459431"/>
    <n v="3.0948592224044336"/>
  </r>
  <r>
    <s v="168121"/>
    <x v="1"/>
    <x v="0"/>
    <n v="92239.648505360296"/>
    <n v="3.5926431751901786"/>
  </r>
  <r>
    <s v="168123"/>
    <x v="1"/>
    <x v="0"/>
    <n v="60364.498833691294"/>
    <n v="4.005111934876326"/>
  </r>
  <r>
    <s v="180037"/>
    <x v="1"/>
    <x v="1"/>
    <n v="7439.9752546729287"/>
    <n v="1.3195025516630352"/>
  </r>
  <r>
    <s v="175205"/>
    <x v="1"/>
    <x v="0"/>
    <n v="82955.352967367915"/>
    <n v="35.678663257061082"/>
  </r>
  <r>
    <s v="176771"/>
    <x v="1"/>
    <x v="0"/>
    <n v="12879.406926134709"/>
    <n v="2.2842025304139817"/>
  </r>
  <r>
    <s v="173714"/>
    <x v="1"/>
    <x v="0"/>
    <n v="19424.731964365208"/>
    <n v="6.6294626914157053"/>
  </r>
  <r>
    <s v="168807"/>
    <x v="1"/>
    <x v="0"/>
    <n v="5821.1908445442014"/>
    <n v="2.002555967438163"/>
  </r>
  <r>
    <s v="172891"/>
    <x v="1"/>
    <x v="0"/>
    <n v="1775.6682707061541"/>
    <n v="0.69612796908884544"/>
  </r>
  <r>
    <s v="179066"/>
    <x v="1"/>
    <x v="1"/>
    <n v="11988.189884089916"/>
    <n v="2.5003586087954393"/>
  </r>
  <r>
    <s v="172140"/>
    <x v="1"/>
    <x v="1"/>
    <n v="6684.650873497354"/>
    <n v="0"/>
  </r>
  <r>
    <s v="176169"/>
    <x v="1"/>
    <x v="0"/>
    <n v="12035.161205671322"/>
    <n v="2.6030710715724439"/>
  </r>
  <r>
    <s v="173191"/>
    <x v="1"/>
    <x v="1"/>
    <n v="16409.491822789034"/>
    <n v="4.7333141048538394"/>
  </r>
  <r>
    <s v="174884"/>
    <x v="1"/>
    <x v="1"/>
    <n v="714.15879210553635"/>
    <n v="0.12665826380053904"/>
  </r>
  <r>
    <s v="182505"/>
    <x v="1"/>
    <x v="0"/>
    <n v="1303.2277101853272"/>
    <n v="0.8510121871501779"/>
  </r>
  <r>
    <s v="174205"/>
    <x v="1"/>
    <x v="1"/>
    <n v="875.07358360682747"/>
    <n v="0.15519699823422139"/>
  </r>
  <r>
    <s v="172366"/>
    <x v="1"/>
    <x v="0"/>
    <n v="46569.526756353611"/>
    <n v="11.65123471964022"/>
  </r>
  <r>
    <s v="177040"/>
    <x v="1"/>
    <x v="0"/>
    <n v="9886.1047048962264"/>
    <n v="0"/>
  </r>
  <r>
    <s v="180447"/>
    <x v="1"/>
    <x v="1"/>
    <n v="2023.4499109656867"/>
    <n v="0.35886508076819396"/>
  </r>
  <r>
    <s v="174683"/>
    <x v="1"/>
    <x v="0"/>
    <n v="20459.931950350558"/>
    <n v="3.6286320170733468"/>
  </r>
  <r>
    <s v="178439"/>
    <x v="1"/>
    <x v="0"/>
    <n v="60869.571131960154"/>
    <n v="29.492187884089304"/>
  </r>
  <r>
    <s v="178569"/>
    <x v="1"/>
    <x v="0"/>
    <n v="60869.571131960154"/>
    <n v="29.492187884089304"/>
  </r>
  <r>
    <s v="180640"/>
    <x v="1"/>
    <x v="0"/>
    <n v="4149.0706876138647"/>
    <n v="0.73585047959645056"/>
  </r>
  <r>
    <s v="174470"/>
    <x v="1"/>
    <x v="0"/>
    <n v="4641.0797914945733"/>
    <n v="2.8499963696993342"/>
  </r>
  <r>
    <s v="181164"/>
    <x v="1"/>
    <x v="0"/>
    <n v="3347.988864602818"/>
    <n v="0.59377614824836578"/>
  </r>
  <r>
    <s v="178064"/>
    <x v="1"/>
    <x v="0"/>
    <n v="5186.3383595173309"/>
    <n v="0.91981309949556311"/>
  </r>
  <r>
    <s v="174113"/>
    <x v="1"/>
    <x v="0"/>
    <n v="1296.5845898793327"/>
    <n v="0.22995327487389078"/>
  </r>
  <r>
    <s v="172554"/>
    <x v="1"/>
    <x v="0"/>
    <n v="1296.5845898793327"/>
    <n v="0.22995327487389078"/>
  </r>
  <r>
    <s v="173872"/>
    <x v="1"/>
    <x v="0"/>
    <n v="2591.9110453484755"/>
    <n v="0.45383615062241123"/>
  </r>
  <r>
    <s v="177041"/>
    <x v="1"/>
    <x v="0"/>
    <n v="2211.4077127028581"/>
    <n v="0.47830281173769285"/>
  </r>
  <r>
    <s v="181942"/>
    <x v="1"/>
    <x v="1"/>
    <n v="13183.65161089944"/>
    <n v="5.4997468887551717"/>
  </r>
  <r>
    <s v="180463"/>
    <x v="1"/>
    <x v="1"/>
    <n v="2142.4763763166102"/>
    <n v="0.37997479140161716"/>
  </r>
  <r>
    <s v="180445"/>
    <x v="1"/>
    <x v="1"/>
    <n v="1904.423445614764"/>
    <n v="0.33775537013477075"/>
  </r>
  <r>
    <s v="180454"/>
    <x v="1"/>
    <x v="1"/>
    <n v="3332.7410298258369"/>
    <n v="0.59107189773584878"/>
  </r>
  <r>
    <s v="182737"/>
    <x v="1"/>
    <x v="1"/>
    <n v="18773.844339944841"/>
    <n v="7.0718544030306294"/>
  </r>
  <r>
    <s v="170723"/>
    <x v="1"/>
    <x v="1"/>
    <n v="21512.988253831372"/>
    <n v="3.6410108498875688"/>
  </r>
  <r>
    <s v="162401"/>
    <x v="1"/>
    <x v="0"/>
    <n v="2276.0893499337935"/>
    <n v="0"/>
  </r>
  <r>
    <s v="182117"/>
    <x v="1"/>
    <x v="1"/>
    <n v="8469.9750534612667"/>
    <n v="1.8319610898286633"/>
  </r>
  <r>
    <s v="162089"/>
    <x v="1"/>
    <x v="1"/>
    <n v="2254.6948970637577"/>
    <n v="0"/>
  </r>
  <r>
    <s v="162789"/>
    <x v="1"/>
    <x v="1"/>
    <n v="4088.771814302112"/>
    <n v="1.5374497108847074"/>
  </r>
  <r>
    <s v="159076"/>
    <x v="1"/>
    <x v="1"/>
    <n v="78675.059942674663"/>
    <n v="0"/>
  </r>
  <r>
    <s v="173552"/>
    <x v="1"/>
    <x v="1"/>
    <n v="404889.16226109047"/>
    <n v="94.235402683322405"/>
  </r>
  <r>
    <s v="178570"/>
    <x v="1"/>
    <x v="0"/>
    <n v="60869.571131960154"/>
    <n v="29.492187884089304"/>
  </r>
  <r>
    <s v="178572"/>
    <x v="1"/>
    <x v="0"/>
    <n v="60869.571131960154"/>
    <n v="29.492187884089304"/>
  </r>
  <r>
    <s v="182869"/>
    <x v="1"/>
    <x v="1"/>
    <n v="13750.457383308902"/>
    <n v="0"/>
  </r>
  <r>
    <s v="185169"/>
    <x v="1"/>
    <x v="1"/>
    <n v="3889.7537696379991"/>
    <n v="0.68985982462167239"/>
  </r>
  <r>
    <s v="162175"/>
    <x v="1"/>
    <x v="0"/>
    <n v="3578.422093573462"/>
    <n v="0"/>
  </r>
  <r>
    <s v="162182"/>
    <x v="1"/>
    <x v="0"/>
    <n v="2827.2906764821137"/>
    <n v="0.25624161848078453"/>
  </r>
  <r>
    <s v="162017"/>
    <x v="1"/>
    <x v="1"/>
    <n v="4359.6729182148993"/>
    <n v="0.25624161848078453"/>
  </r>
  <r>
    <s v="162179"/>
    <x v="1"/>
    <x v="0"/>
    <n v="4858.282692997821"/>
    <n v="0"/>
  </r>
  <r>
    <s v="162396"/>
    <x v="1"/>
    <x v="1"/>
    <n v="4211.3033158664875"/>
    <n v="0"/>
  </r>
  <r>
    <s v="162380"/>
    <x v="1"/>
    <x v="2"/>
    <n v="3296.4971723532017"/>
    <n v="0"/>
  </r>
  <r>
    <s v="181388"/>
    <x v="1"/>
    <x v="1"/>
    <n v="7253.9758733061053"/>
    <n v="1.2865149878714595"/>
  </r>
  <r>
    <s v="184230"/>
    <x v="1"/>
    <x v="1"/>
    <n v="6050.7280861035542"/>
    <n v="1.0731152827448238"/>
  </r>
  <r>
    <s v="174575"/>
    <x v="1"/>
    <x v="0"/>
    <n v="40602.55694588225"/>
    <n v="10.55893146467395"/>
  </r>
  <r>
    <s v="183739"/>
    <x v="1"/>
    <x v="1"/>
    <n v="2165.0196603859777"/>
    <n v="0.38397291234075781"/>
  </r>
  <r>
    <s v="173907"/>
    <x v="1"/>
    <x v="0"/>
    <n v="728.89482963577859"/>
    <n v="3.8230613923819474"/>
  </r>
  <r>
    <s v="174614"/>
    <x v="1"/>
    <x v="1"/>
    <n v="1115.996288200939"/>
    <n v="0.19792538274945526"/>
  </r>
  <r>
    <s v="169607"/>
    <x v="1"/>
    <x v="0"/>
    <n v="82189.188270923289"/>
    <n v="0"/>
  </r>
  <r>
    <s v="169608"/>
    <x v="1"/>
    <x v="0"/>
    <n v="95285.86683144643"/>
    <n v="0"/>
  </r>
  <r>
    <s v="179978"/>
    <x v="1"/>
    <x v="0"/>
    <n v="32665.468584056547"/>
    <n v="5.8077995566340981"/>
  </r>
  <r>
    <s v="173537"/>
    <x v="1"/>
    <x v="1"/>
    <n v="58780.966554647974"/>
    <n v="8.1887592044951791"/>
  </r>
  <r>
    <s v="185860"/>
    <x v="1"/>
    <x v="1"/>
    <n v="4523.0056833350636"/>
    <n v="0.80216900407008063"/>
  </r>
  <r>
    <s v="185886"/>
    <x v="1"/>
    <x v="1"/>
    <n v="6253.427476988023"/>
    <n v="1.1090646447167753"/>
  </r>
  <r>
    <s v="162400"/>
    <x v="1"/>
    <x v="1"/>
    <n v="1808.2871382878252"/>
    <n v="0"/>
  </r>
  <r>
    <s v="181232"/>
    <x v="1"/>
    <x v="0"/>
    <n v="1443.2546755475687"/>
    <n v="0.94045791252632271"/>
  </r>
  <r>
    <s v="180521"/>
    <x v="1"/>
    <x v="0"/>
    <n v="64946.545382055119"/>
    <n v="11.137415872316307"/>
  </r>
  <r>
    <s v="179810"/>
    <x v="1"/>
    <x v="0"/>
    <n v="5376.4419404408618"/>
    <n v="0.99141748324762768"/>
  </r>
  <r>
    <s v="179034"/>
    <x v="1"/>
    <x v="0"/>
    <n v="15702.884411006162"/>
    <n v="1.5616712532244164"/>
  </r>
  <r>
    <s v="171262"/>
    <x v="1"/>
    <x v="1"/>
    <n v="4565.2413240253727"/>
    <n v="2.4461628933555888"/>
  </r>
  <r>
    <s v="171466"/>
    <x v="1"/>
    <x v="0"/>
    <n v="418708.23755835718"/>
    <n v="62.313776452436542"/>
  </r>
  <r>
    <s v="182783"/>
    <x v="1"/>
    <x v="0"/>
    <n v="21264.401979401358"/>
    <n v="0"/>
  </r>
  <r>
    <s v="172849"/>
    <x v="1"/>
    <x v="1"/>
    <n v="42904.54103745371"/>
    <n v="5.9234732411762501"/>
  </r>
  <r>
    <s v="172853"/>
    <x v="1"/>
    <x v="0"/>
    <n v="25417.112728419415"/>
    <n v="4.5454097333405752"/>
  </r>
  <r>
    <s v="185859"/>
    <x v="1"/>
    <x v="1"/>
    <n v="11537.740103236205"/>
    <n v="0"/>
  </r>
  <r>
    <s v="162397"/>
    <x v="1"/>
    <x v="0"/>
    <n v="3507.5203823276015"/>
    <n v="0"/>
  </r>
  <r>
    <s v="180363"/>
    <x v="1"/>
    <x v="1"/>
    <n v="12042.319021152774"/>
    <n v="1.7240024668213512"/>
  </r>
  <r>
    <s v="179307"/>
    <x v="1"/>
    <x v="0"/>
    <n v="21732.515105577946"/>
    <n v="0.72818537043398746"/>
  </r>
  <r>
    <s v="185334"/>
    <x v="1"/>
    <x v="1"/>
    <n v="17428.516577112736"/>
    <n v="0.51356231388502283"/>
  </r>
  <r>
    <s v="178368"/>
    <x v="1"/>
    <x v="1"/>
    <n v="1425.9678160999874"/>
    <n v="2.3545952984171441"/>
  </r>
  <r>
    <s v="172275"/>
    <x v="1"/>
    <x v="0"/>
    <n v="1030115.433550237"/>
    <n v="461.38375389372754"/>
  </r>
  <r>
    <s v="178346"/>
    <x v="1"/>
    <x v="0"/>
    <n v="19819.845812818785"/>
    <n v="3.4170886826194833"/>
  </r>
  <r>
    <s v="174479"/>
    <x v="1"/>
    <x v="0"/>
    <n v="56150.790225977762"/>
    <n v="5.7264775076729375"/>
  </r>
  <r>
    <s v="171474"/>
    <x v="1"/>
    <x v="0"/>
    <n v="62093.249382221838"/>
    <n v="22.680439617962776"/>
  </r>
  <r>
    <s v="180795"/>
    <x v="1"/>
    <x v="0"/>
    <n v="8009.0072077194782"/>
    <n v="2.1714601085402552"/>
  </r>
  <r>
    <s v="172851"/>
    <x v="1"/>
    <x v="0"/>
    <n v="37239.183684761112"/>
    <n v="4.7605134231332995"/>
  </r>
  <r>
    <s v="179957"/>
    <x v="1"/>
    <x v="0"/>
    <n v="6322.0493716362771"/>
    <n v="0"/>
  </r>
  <r>
    <s v="181819"/>
    <x v="1"/>
    <x v="0"/>
    <n v="2856.6351684221454"/>
    <n v="0.50663305520215618"/>
  </r>
  <r>
    <s v="173831"/>
    <x v="1"/>
    <x v="1"/>
    <n v="19347.506175004735"/>
    <n v="3.4974360086486302"/>
  </r>
  <r>
    <s v="179779"/>
    <x v="1"/>
    <x v="1"/>
    <n v="11673.287980210023"/>
    <n v="2.0001673113334171"/>
  </r>
  <r>
    <s v="164844"/>
    <x v="1"/>
    <x v="1"/>
    <n v="15283.930668393295"/>
    <n v="0"/>
  </r>
  <r>
    <s v="160004-002"/>
    <x v="2"/>
    <x v="1"/>
    <n v="2048.6255616136168"/>
    <n v="0.2303536517109474"/>
  </r>
  <r>
    <s v="160004-003"/>
    <x v="2"/>
    <x v="1"/>
    <n v="2638.3743481178144"/>
    <n v="0.29810472574357899"/>
  </r>
  <r>
    <s v="160004-004"/>
    <x v="2"/>
    <x v="1"/>
    <n v="3629.2126859202676"/>
    <n v="0.32520515535663158"/>
  </r>
  <r>
    <s v="160004-005"/>
    <x v="2"/>
    <x v="1"/>
    <n v="2434.5951184293585"/>
    <n v="0.21680343690442108"/>
  </r>
  <r>
    <s v="160004-006"/>
    <x v="2"/>
    <x v="1"/>
    <n v="8722.7015288929397"/>
    <n v="2.4322635577714737"/>
  </r>
  <r>
    <s v="160004-011"/>
    <x v="2"/>
    <x v="1"/>
    <n v="3999.3808566025436"/>
    <n v="0.4810326256316842"/>
  </r>
  <r>
    <s v="160004-013"/>
    <x v="2"/>
    <x v="1"/>
    <n v="1425.0573236742016"/>
    <n v="0.19647811469463161"/>
  </r>
  <r>
    <s v="160004-014"/>
    <x v="2"/>
    <x v="1"/>
    <n v="3205.1800739697101"/>
    <n v="0.36585579977621052"/>
  </r>
  <r>
    <s v="160004-019"/>
    <x v="2"/>
    <x v="1"/>
    <n v="2505.8911106669261"/>
    <n v="0.76558713656873689"/>
  </r>
  <r>
    <s v="160005-001"/>
    <x v="2"/>
    <x v="1"/>
    <n v="7770.8750194101704"/>
    <n v="1.666676421202737"/>
  </r>
  <r>
    <s v="160005-002"/>
    <x v="2"/>
    <x v="1"/>
    <n v="16105.580066956056"/>
    <n v="2.4729142021910535"/>
  </r>
  <r>
    <s v="160005-003"/>
    <x v="2"/>
    <x v="1"/>
    <n v="5159.5838331149989"/>
    <n v="0.7384867069556843"/>
  </r>
  <r>
    <s v="160005-004"/>
    <x v="2"/>
    <x v="1"/>
    <n v="12176.046167181461"/>
    <n v="1.7547528174451579"/>
  </r>
  <r>
    <s v="160005-005"/>
    <x v="2"/>
    <x v="1"/>
    <n v="2019.0497138779983"/>
    <n v="0.32520515535663164"/>
  </r>
  <r>
    <s v="160005-006"/>
    <x v="2"/>
    <x v="1"/>
    <n v="7560.8597623338901"/>
    <n v="0.67751074032631586"/>
  </r>
  <r>
    <s v="160005-007"/>
    <x v="2"/>
    <x v="1"/>
    <n v="4604.8965283971211"/>
    <n v="1.2804952992167369"/>
  </r>
  <r>
    <s v="160005-008"/>
    <x v="2"/>
    <x v="1"/>
    <n v="1568.6584578096079"/>
    <n v="0.33875537016315793"/>
  </r>
  <r>
    <s v="160005-010"/>
    <x v="2"/>
    <x v="1"/>
    <n v="2437.1395556069638"/>
    <n v="0.54200859226105269"/>
  </r>
  <r>
    <s v="160005-011"/>
    <x v="2"/>
    <x v="1"/>
    <n v="16531.829358074901"/>
    <n v="2.9607219352260001"/>
  </r>
  <r>
    <s v="160005-013"/>
    <x v="2"/>
    <x v="1"/>
    <n v="10276.636751915523"/>
    <n v="1.4769734139113684"/>
  </r>
  <r>
    <s v="160005-014"/>
    <x v="2"/>
    <x v="1"/>
    <n v="3069.0052463086013"/>
    <n v="1.0975673993286317"/>
  </r>
  <r>
    <s v="160005-015"/>
    <x v="2"/>
    <x v="1"/>
    <n v="9311.1996598352634"/>
    <n v="1.632800884186421"/>
  </r>
  <r>
    <s v="160005-016"/>
    <x v="2"/>
    <x v="1"/>
    <n v="6577.0509713102438"/>
    <n v="0.94173992905357906"/>
  </r>
  <r>
    <s v="160005-017"/>
    <x v="2"/>
    <x v="1"/>
    <n v="8286.7057496022535"/>
    <n v="1.4905236287178947"/>
  </r>
  <r>
    <s v="160005-018"/>
    <x v="2"/>
    <x v="1"/>
    <n v="20788.483001571003"/>
    <n v="4.0650644419578956"/>
  </r>
  <r>
    <s v="160005-019"/>
    <x v="2"/>
    <x v="1"/>
    <n v="20307.584375003669"/>
    <n v="4.3631691677014741"/>
  </r>
  <r>
    <s v="160005-020"/>
    <x v="2"/>
    <x v="1"/>
    <n v="8709.4445799370769"/>
    <n v="2.0799579728017896"/>
  </r>
  <r>
    <s v="160005-021"/>
    <x v="2"/>
    <x v="1"/>
    <n v="3103.7303448748307"/>
    <n v="0.55555880706757899"/>
  </r>
  <r>
    <s v="160005-022"/>
    <x v="2"/>
    <x v="1"/>
    <n v="14873.071948545759"/>
    <n v="2.4932395244008418"/>
  </r>
  <r>
    <s v="160005-023"/>
    <x v="2"/>
    <x v="1"/>
    <n v="18268.90368140964"/>
    <n v="3.0216979018553687"/>
  </r>
  <r>
    <s v="160005-024"/>
    <x v="2"/>
    <x v="1"/>
    <n v="17888.048874581422"/>
    <n v="2.9607219352260001"/>
  </r>
  <r>
    <s v="160005-025"/>
    <x v="2"/>
    <x v="1"/>
    <n v="9171.3246167531652"/>
    <n v="1.6463510989929473"/>
  </r>
  <r>
    <s v="160018-001"/>
    <x v="2"/>
    <x v="1"/>
    <n v="20102.15773005785"/>
    <n v="2.9200712908064212"/>
  </r>
  <r>
    <s v="160018-002"/>
    <x v="2"/>
    <x v="1"/>
    <n v="5591.0686271721697"/>
    <n v="2.3170867319160005"/>
  </r>
  <r>
    <s v="160018-003"/>
    <x v="2"/>
    <x v="1"/>
    <n v="7557.9444410931092"/>
    <n v="0.85366353281115792"/>
  </r>
  <r>
    <s v="160018-004"/>
    <x v="2"/>
    <x v="1"/>
    <n v="5241.7475909247105"/>
    <n v="1.1314429363449476"/>
  </r>
  <r>
    <s v="160018-005"/>
    <x v="2"/>
    <x v="1"/>
    <n v="1277.1435841530247"/>
    <n v="0.27100429613052635"/>
  </r>
  <r>
    <s v="160018-006"/>
    <x v="2"/>
    <x v="1"/>
    <n v="9520.2402680943596"/>
    <n v="1.7683030322516844"/>
  </r>
  <r>
    <s v="160018-007"/>
    <x v="2"/>
    <x v="1"/>
    <n v="7573.4353196387983"/>
    <n v="2.1138335098181056"/>
  </r>
  <r>
    <s v="160018-008"/>
    <x v="2"/>
    <x v="1"/>
    <n v="15379.121689722913"/>
    <n v="2.2696609800931582"/>
  </r>
  <r>
    <s v="160018-009"/>
    <x v="2"/>
    <x v="1"/>
    <n v="10887.638057760803"/>
    <n v="1.4634231991048423"/>
  </r>
  <r>
    <s v="160018-010"/>
    <x v="2"/>
    <x v="1"/>
    <n v="8702.5444113198428"/>
    <n v="2.3374120541257897"/>
  </r>
  <r>
    <s v="160018-011"/>
    <x v="2"/>
    <x v="1"/>
    <n v="8621.5709325966072"/>
    <n v="2.3035365171094737"/>
  </r>
  <r>
    <s v="160018-012"/>
    <x v="2"/>
    <x v="1"/>
    <n v="1492.3598433245456"/>
    <n v="0.44038198121210531"/>
  </r>
  <r>
    <s v="160018-013"/>
    <x v="2"/>
    <x v="1"/>
    <n v="5661.4244714356391"/>
    <n v="1.7412026026386316"/>
  </r>
  <r>
    <s v="160018-014"/>
    <x v="2"/>
    <x v="1"/>
    <n v="13587.001271244191"/>
    <n v="2.8387700019672635"/>
  </r>
  <r>
    <s v="160022-001"/>
    <x v="2"/>
    <x v="1"/>
    <n v="11476.239691232386"/>
    <n v="3.1707502647271584"/>
  </r>
  <r>
    <s v="160022-002"/>
    <x v="2"/>
    <x v="1"/>
    <n v="5811.3651354881285"/>
    <n v="1.714102173025579"/>
  </r>
  <r>
    <s v="160022-003"/>
    <x v="2"/>
    <x v="1"/>
    <n v="20923.51930141027"/>
    <n v="2.6490669946758949"/>
  </r>
  <r>
    <s v="160022-004"/>
    <x v="2"/>
    <x v="0"/>
    <n v="8694.9887266839723"/>
    <n v="0.77913735137526319"/>
  </r>
  <r>
    <s v="160022-005"/>
    <x v="2"/>
    <x v="1"/>
    <n v="3878.0586418900307"/>
    <n v="1.1653184733612632"/>
  </r>
  <r>
    <s v="160022-006"/>
    <x v="2"/>
    <x v="0"/>
    <n v="8437.5261851534378"/>
    <n v="0.80623778098831589"/>
  </r>
  <r>
    <s v="160022-007"/>
    <x v="2"/>
    <x v="1"/>
    <n v="10707.897290492634"/>
    <n v="2.452588879981263"/>
  </r>
  <r>
    <s v="160022-008"/>
    <x v="2"/>
    <x v="1"/>
    <n v="15670.998822231901"/>
    <n v="2.6287416724661057"/>
  </r>
  <r>
    <s v="160022-009"/>
    <x v="2"/>
    <x v="0"/>
    <n v="12214.738862702598"/>
    <n v="3.163975157323895"/>
  </r>
  <r>
    <s v="160022-010"/>
    <x v="2"/>
    <x v="1"/>
    <n v="8245.1149832618758"/>
    <n v="1.3008206214265265"/>
  </r>
  <r>
    <s v="160022-011"/>
    <x v="2"/>
    <x v="1"/>
    <n v="10302.935019557957"/>
    <n v="2.7710189279346316"/>
  </r>
  <r>
    <s v="160022-012"/>
    <x v="2"/>
    <x v="1"/>
    <n v="11028.772381615547"/>
    <n v="2.9674970426292635"/>
  </r>
  <r>
    <s v="160022-013"/>
    <x v="2"/>
    <x v="1"/>
    <n v="8962.1373799109497"/>
    <n v="2.4051631281584216"/>
  </r>
  <r>
    <s v="160022-014"/>
    <x v="2"/>
    <x v="0"/>
    <n v="11845.346960989762"/>
    <n v="3.1843004795336842"/>
  </r>
  <r>
    <s v="160022-015"/>
    <x v="2"/>
    <x v="1"/>
    <n v="14541.544722119994"/>
    <n v="2.8455451093705264"/>
  </r>
  <r>
    <s v="160022-016"/>
    <x v="2"/>
    <x v="1"/>
    <n v="8357.2772241350103"/>
    <n v="2.2493356578833685"/>
  </r>
  <r>
    <s v="160022-017"/>
    <x v="2"/>
    <x v="1"/>
    <n v="3198.24540450939"/>
    <n v="0.86043864021442118"/>
  </r>
  <r>
    <s v="160022-018"/>
    <x v="2"/>
    <x v="1"/>
    <n v="4188.7128582486666"/>
    <n v="1.1246678289416843"/>
  </r>
  <r>
    <s v="160022-019"/>
    <x v="2"/>
    <x v="1"/>
    <n v="9385.540351475187"/>
    <n v="2.5203399540138953"/>
  </r>
  <r>
    <s v="160022-020"/>
    <x v="2"/>
    <x v="1"/>
    <n v="13302.076058617065"/>
    <n v="3.5772567089229472"/>
  </r>
  <r>
    <s v="160033-001"/>
    <x v="2"/>
    <x v="1"/>
    <n v="7471.6578325346009"/>
    <n v="1.5311742731374738"/>
  </r>
  <r>
    <s v="160048-001"/>
    <x v="2"/>
    <x v="1"/>
    <n v="6331.9742324476438"/>
    <n v="1.0636918623123159"/>
  </r>
  <r>
    <s v="160054-002"/>
    <x v="2"/>
    <x v="1"/>
    <n v="2455.3473755456889"/>
    <n v="0.22357854430768423"/>
  </r>
  <r>
    <s v="160054-003"/>
    <x v="2"/>
    <x v="1"/>
    <n v="5133.561572217257"/>
    <n v="0.56233391447084213"/>
  </r>
  <r>
    <s v="160054-004"/>
    <x v="2"/>
    <x v="1"/>
    <n v="7738.9531143446929"/>
    <n v="0.79946267358505274"/>
  </r>
  <r>
    <s v="160054-008"/>
    <x v="2"/>
    <x v="1"/>
    <n v="3356.0695112070689"/>
    <n v="0.46748241082515796"/>
  </r>
  <r>
    <s v="160071-003"/>
    <x v="2"/>
    <x v="1"/>
    <n v="4707.7694172693054"/>
    <n v="1.5040738435244212"/>
  </r>
  <r>
    <s v="160071-006"/>
    <x v="2"/>
    <x v="1"/>
    <n v="8984.9596876124506"/>
    <n v="2.7574687131281053"/>
  </r>
  <r>
    <s v="160071-007"/>
    <x v="2"/>
    <x v="1"/>
    <n v="12568.191374909627"/>
    <n v="2.3712875911421056"/>
  </r>
  <r>
    <s v="160071-011"/>
    <x v="2"/>
    <x v="1"/>
    <n v="7607.4359005002179"/>
    <n v="1.6599013137994738"/>
  </r>
  <r>
    <s v="160071-012"/>
    <x v="2"/>
    <x v="1"/>
    <n v="7063.0815982866461"/>
    <n v="2.30353651710947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2">
  <r>
    <s v="Entegrus-SCP-601024"/>
    <x v="0"/>
    <x v="0"/>
    <x v="0"/>
    <x v="0"/>
    <x v="0"/>
  </r>
  <r>
    <s v="158162"/>
    <x v="1"/>
    <x v="0"/>
    <x v="1"/>
    <x v="1"/>
    <x v="0"/>
  </r>
  <r>
    <s v="171118"/>
    <x v="1"/>
    <x v="0"/>
    <x v="2"/>
    <x v="2"/>
    <x v="0"/>
  </r>
  <r>
    <s v="168187"/>
    <x v="1"/>
    <x v="1"/>
    <x v="3"/>
    <x v="3"/>
    <x v="0"/>
  </r>
  <r>
    <s v="160837"/>
    <x v="1"/>
    <x v="0"/>
    <x v="4"/>
    <x v="4"/>
    <x v="0"/>
  </r>
  <r>
    <s v="170210"/>
    <x v="1"/>
    <x v="1"/>
    <x v="5"/>
    <x v="5"/>
    <x v="0"/>
  </r>
  <r>
    <s v="169899"/>
    <x v="1"/>
    <x v="0"/>
    <x v="6"/>
    <x v="6"/>
    <x v="0"/>
  </r>
  <r>
    <s v="131745"/>
    <x v="1"/>
    <x v="1"/>
    <x v="7"/>
    <x v="4"/>
    <x v="0"/>
  </r>
  <r>
    <s v="165595"/>
    <x v="1"/>
    <x v="0"/>
    <x v="8"/>
    <x v="7"/>
    <x v="0"/>
  </r>
  <r>
    <s v="173407"/>
    <x v="1"/>
    <x v="0"/>
    <x v="9"/>
    <x v="8"/>
    <x v="0"/>
  </r>
  <r>
    <s v="172765"/>
    <x v="1"/>
    <x v="0"/>
    <x v="10"/>
    <x v="9"/>
    <x v="0"/>
  </r>
  <r>
    <s v="172035"/>
    <x v="1"/>
    <x v="0"/>
    <x v="11"/>
    <x v="10"/>
    <x v="0"/>
  </r>
  <r>
    <s v="171910"/>
    <x v="1"/>
    <x v="0"/>
    <x v="12"/>
    <x v="11"/>
    <x v="0"/>
  </r>
  <r>
    <s v="173512"/>
    <x v="1"/>
    <x v="1"/>
    <x v="13"/>
    <x v="12"/>
    <x v="0"/>
  </r>
  <r>
    <s v="165633"/>
    <x v="1"/>
    <x v="1"/>
    <x v="14"/>
    <x v="13"/>
    <x v="0"/>
  </r>
  <r>
    <s v="175855"/>
    <x v="1"/>
    <x v="1"/>
    <x v="15"/>
    <x v="4"/>
    <x v="0"/>
  </r>
  <r>
    <s v="164371"/>
    <x v="1"/>
    <x v="0"/>
    <x v="16"/>
    <x v="14"/>
    <x v="0"/>
  </r>
  <r>
    <s v="176926"/>
    <x v="1"/>
    <x v="1"/>
    <x v="17"/>
    <x v="4"/>
    <x v="0"/>
  </r>
  <r>
    <s v="173604"/>
    <x v="1"/>
    <x v="1"/>
    <x v="18"/>
    <x v="15"/>
    <x v="0"/>
  </r>
  <r>
    <s v="173603"/>
    <x v="1"/>
    <x v="1"/>
    <x v="19"/>
    <x v="16"/>
    <x v="0"/>
  </r>
  <r>
    <s v="176537"/>
    <x v="1"/>
    <x v="0"/>
    <x v="20"/>
    <x v="17"/>
    <x v="0"/>
  </r>
  <r>
    <s v="175148"/>
    <x v="1"/>
    <x v="0"/>
    <x v="21"/>
    <x v="18"/>
    <x v="0"/>
  </r>
  <r>
    <s v="172704"/>
    <x v="1"/>
    <x v="1"/>
    <x v="22"/>
    <x v="19"/>
    <x v="0"/>
  </r>
  <r>
    <s v="177961"/>
    <x v="1"/>
    <x v="0"/>
    <x v="23"/>
    <x v="20"/>
    <x v="0"/>
  </r>
  <r>
    <s v="173757"/>
    <x v="1"/>
    <x v="1"/>
    <x v="24"/>
    <x v="21"/>
    <x v="0"/>
  </r>
  <r>
    <s v="165239"/>
    <x v="1"/>
    <x v="0"/>
    <x v="25"/>
    <x v="22"/>
    <x v="0"/>
  </r>
  <r>
    <s v="173095"/>
    <x v="1"/>
    <x v="1"/>
    <x v="26"/>
    <x v="4"/>
    <x v="0"/>
  </r>
  <r>
    <s v="171697"/>
    <x v="1"/>
    <x v="0"/>
    <x v="27"/>
    <x v="23"/>
    <x v="0"/>
  </r>
  <r>
    <s v="172403"/>
    <x v="1"/>
    <x v="0"/>
    <x v="28"/>
    <x v="24"/>
    <x v="0"/>
  </r>
  <r>
    <s v="166692"/>
    <x v="1"/>
    <x v="0"/>
    <x v="29"/>
    <x v="25"/>
    <x v="0"/>
  </r>
  <r>
    <s v="178161"/>
    <x v="1"/>
    <x v="1"/>
    <x v="30"/>
    <x v="26"/>
    <x v="0"/>
  </r>
  <r>
    <s v="174162"/>
    <x v="1"/>
    <x v="1"/>
    <x v="31"/>
    <x v="27"/>
    <x v="0"/>
  </r>
  <r>
    <s v="173912"/>
    <x v="1"/>
    <x v="1"/>
    <x v="32"/>
    <x v="28"/>
    <x v="0"/>
  </r>
  <r>
    <s v="176751"/>
    <x v="1"/>
    <x v="1"/>
    <x v="33"/>
    <x v="9"/>
    <x v="0"/>
  </r>
  <r>
    <s v="173799"/>
    <x v="1"/>
    <x v="1"/>
    <x v="34"/>
    <x v="29"/>
    <x v="0"/>
  </r>
  <r>
    <s v="174649"/>
    <x v="1"/>
    <x v="1"/>
    <x v="35"/>
    <x v="30"/>
    <x v="0"/>
  </r>
  <r>
    <s v="179065"/>
    <x v="1"/>
    <x v="1"/>
    <x v="36"/>
    <x v="4"/>
    <x v="0"/>
  </r>
  <r>
    <s v="171254"/>
    <x v="1"/>
    <x v="1"/>
    <x v="37"/>
    <x v="31"/>
    <x v="0"/>
  </r>
  <r>
    <s v="178573"/>
    <x v="1"/>
    <x v="0"/>
    <x v="38"/>
    <x v="32"/>
    <x v="0"/>
  </r>
  <r>
    <s v="170222"/>
    <x v="1"/>
    <x v="0"/>
    <x v="39"/>
    <x v="4"/>
    <x v="0"/>
  </r>
  <r>
    <s v="174356"/>
    <x v="1"/>
    <x v="0"/>
    <x v="40"/>
    <x v="33"/>
    <x v="0"/>
  </r>
  <r>
    <s v="174177"/>
    <x v="1"/>
    <x v="0"/>
    <x v="41"/>
    <x v="34"/>
    <x v="0"/>
  </r>
  <r>
    <s v="165574"/>
    <x v="1"/>
    <x v="0"/>
    <x v="42"/>
    <x v="35"/>
    <x v="0"/>
  </r>
  <r>
    <s v="172558"/>
    <x v="1"/>
    <x v="0"/>
    <x v="43"/>
    <x v="36"/>
    <x v="0"/>
  </r>
  <r>
    <s v="158341"/>
    <x v="1"/>
    <x v="0"/>
    <x v="44"/>
    <x v="4"/>
    <x v="0"/>
  </r>
  <r>
    <s v="172992"/>
    <x v="1"/>
    <x v="0"/>
    <x v="45"/>
    <x v="37"/>
    <x v="0"/>
  </r>
  <r>
    <s v="171942"/>
    <x v="1"/>
    <x v="0"/>
    <x v="46"/>
    <x v="38"/>
    <x v="0"/>
  </r>
  <r>
    <s v="168122"/>
    <x v="1"/>
    <x v="0"/>
    <x v="47"/>
    <x v="9"/>
    <x v="0"/>
  </r>
  <r>
    <s v="168121"/>
    <x v="1"/>
    <x v="0"/>
    <x v="48"/>
    <x v="39"/>
    <x v="0"/>
  </r>
  <r>
    <s v="168123"/>
    <x v="1"/>
    <x v="0"/>
    <x v="49"/>
    <x v="40"/>
    <x v="0"/>
  </r>
  <r>
    <s v="180037"/>
    <x v="1"/>
    <x v="1"/>
    <x v="50"/>
    <x v="41"/>
    <x v="0"/>
  </r>
  <r>
    <s v="175205"/>
    <x v="1"/>
    <x v="0"/>
    <x v="51"/>
    <x v="42"/>
    <x v="0"/>
  </r>
  <r>
    <s v="176771"/>
    <x v="1"/>
    <x v="0"/>
    <x v="52"/>
    <x v="43"/>
    <x v="0"/>
  </r>
  <r>
    <s v="173714"/>
    <x v="1"/>
    <x v="0"/>
    <x v="53"/>
    <x v="44"/>
    <x v="0"/>
  </r>
  <r>
    <s v="168807"/>
    <x v="1"/>
    <x v="0"/>
    <x v="54"/>
    <x v="45"/>
    <x v="0"/>
  </r>
  <r>
    <s v="172891"/>
    <x v="1"/>
    <x v="0"/>
    <x v="55"/>
    <x v="46"/>
    <x v="0"/>
  </r>
  <r>
    <s v="179066"/>
    <x v="1"/>
    <x v="1"/>
    <x v="56"/>
    <x v="47"/>
    <x v="0"/>
  </r>
  <r>
    <s v="172140"/>
    <x v="1"/>
    <x v="1"/>
    <x v="57"/>
    <x v="4"/>
    <x v="0"/>
  </r>
  <r>
    <s v="176169"/>
    <x v="1"/>
    <x v="0"/>
    <x v="58"/>
    <x v="48"/>
    <x v="0"/>
  </r>
  <r>
    <s v="173191"/>
    <x v="1"/>
    <x v="1"/>
    <x v="59"/>
    <x v="49"/>
    <x v="0"/>
  </r>
  <r>
    <s v="174884"/>
    <x v="1"/>
    <x v="1"/>
    <x v="60"/>
    <x v="50"/>
    <x v="0"/>
  </r>
  <r>
    <s v="182505"/>
    <x v="1"/>
    <x v="0"/>
    <x v="61"/>
    <x v="51"/>
    <x v="0"/>
  </r>
  <r>
    <s v="174205"/>
    <x v="1"/>
    <x v="1"/>
    <x v="62"/>
    <x v="52"/>
    <x v="0"/>
  </r>
  <r>
    <s v="172366"/>
    <x v="1"/>
    <x v="0"/>
    <x v="63"/>
    <x v="53"/>
    <x v="0"/>
  </r>
  <r>
    <s v="177040"/>
    <x v="1"/>
    <x v="0"/>
    <x v="64"/>
    <x v="4"/>
    <x v="0"/>
  </r>
  <r>
    <s v="180447"/>
    <x v="1"/>
    <x v="1"/>
    <x v="65"/>
    <x v="54"/>
    <x v="0"/>
  </r>
  <r>
    <s v="174683"/>
    <x v="1"/>
    <x v="0"/>
    <x v="66"/>
    <x v="55"/>
    <x v="0"/>
  </r>
  <r>
    <s v="178439"/>
    <x v="1"/>
    <x v="0"/>
    <x v="67"/>
    <x v="56"/>
    <x v="0"/>
  </r>
  <r>
    <s v="178569"/>
    <x v="1"/>
    <x v="0"/>
    <x v="67"/>
    <x v="56"/>
    <x v="0"/>
  </r>
  <r>
    <s v="180640"/>
    <x v="1"/>
    <x v="0"/>
    <x v="68"/>
    <x v="57"/>
    <x v="0"/>
  </r>
  <r>
    <s v="174470"/>
    <x v="1"/>
    <x v="0"/>
    <x v="69"/>
    <x v="58"/>
    <x v="0"/>
  </r>
  <r>
    <s v="181164"/>
    <x v="1"/>
    <x v="0"/>
    <x v="70"/>
    <x v="59"/>
    <x v="0"/>
  </r>
  <r>
    <s v="178064"/>
    <x v="1"/>
    <x v="0"/>
    <x v="71"/>
    <x v="60"/>
    <x v="0"/>
  </r>
  <r>
    <s v="174113"/>
    <x v="1"/>
    <x v="0"/>
    <x v="72"/>
    <x v="61"/>
    <x v="0"/>
  </r>
  <r>
    <s v="172554"/>
    <x v="1"/>
    <x v="0"/>
    <x v="72"/>
    <x v="61"/>
    <x v="0"/>
  </r>
  <r>
    <s v="173872"/>
    <x v="1"/>
    <x v="0"/>
    <x v="73"/>
    <x v="62"/>
    <x v="0"/>
  </r>
  <r>
    <s v="177041"/>
    <x v="1"/>
    <x v="0"/>
    <x v="74"/>
    <x v="63"/>
    <x v="0"/>
  </r>
  <r>
    <s v="181942"/>
    <x v="1"/>
    <x v="1"/>
    <x v="75"/>
    <x v="64"/>
    <x v="0"/>
  </r>
  <r>
    <s v="180463"/>
    <x v="1"/>
    <x v="1"/>
    <x v="76"/>
    <x v="65"/>
    <x v="0"/>
  </r>
  <r>
    <s v="180445"/>
    <x v="1"/>
    <x v="1"/>
    <x v="77"/>
    <x v="66"/>
    <x v="0"/>
  </r>
  <r>
    <s v="180454"/>
    <x v="1"/>
    <x v="1"/>
    <x v="78"/>
    <x v="67"/>
    <x v="0"/>
  </r>
  <r>
    <s v="182737"/>
    <x v="1"/>
    <x v="1"/>
    <x v="79"/>
    <x v="68"/>
    <x v="0"/>
  </r>
  <r>
    <s v="170723"/>
    <x v="1"/>
    <x v="1"/>
    <x v="80"/>
    <x v="69"/>
    <x v="0"/>
  </r>
  <r>
    <s v="162401"/>
    <x v="1"/>
    <x v="0"/>
    <x v="81"/>
    <x v="4"/>
    <x v="0"/>
  </r>
  <r>
    <s v="182117"/>
    <x v="1"/>
    <x v="1"/>
    <x v="82"/>
    <x v="70"/>
    <x v="0"/>
  </r>
  <r>
    <s v="162089"/>
    <x v="1"/>
    <x v="1"/>
    <x v="83"/>
    <x v="4"/>
    <x v="0"/>
  </r>
  <r>
    <s v="162789"/>
    <x v="1"/>
    <x v="1"/>
    <x v="84"/>
    <x v="71"/>
    <x v="0"/>
  </r>
  <r>
    <s v="159076"/>
    <x v="1"/>
    <x v="1"/>
    <x v="85"/>
    <x v="4"/>
    <x v="0"/>
  </r>
  <r>
    <s v="173552"/>
    <x v="1"/>
    <x v="1"/>
    <x v="86"/>
    <x v="72"/>
    <x v="0"/>
  </r>
  <r>
    <s v="178570"/>
    <x v="1"/>
    <x v="0"/>
    <x v="67"/>
    <x v="56"/>
    <x v="0"/>
  </r>
  <r>
    <s v="178572"/>
    <x v="1"/>
    <x v="0"/>
    <x v="67"/>
    <x v="56"/>
    <x v="0"/>
  </r>
  <r>
    <s v="182869"/>
    <x v="1"/>
    <x v="1"/>
    <x v="87"/>
    <x v="4"/>
    <x v="0"/>
  </r>
  <r>
    <s v="185169"/>
    <x v="1"/>
    <x v="1"/>
    <x v="88"/>
    <x v="73"/>
    <x v="0"/>
  </r>
  <r>
    <s v="162175"/>
    <x v="1"/>
    <x v="0"/>
    <x v="89"/>
    <x v="4"/>
    <x v="0"/>
  </r>
  <r>
    <s v="162182"/>
    <x v="1"/>
    <x v="0"/>
    <x v="90"/>
    <x v="74"/>
    <x v="0"/>
  </r>
  <r>
    <s v="162017"/>
    <x v="1"/>
    <x v="1"/>
    <x v="91"/>
    <x v="74"/>
    <x v="0"/>
  </r>
  <r>
    <s v="162179"/>
    <x v="1"/>
    <x v="0"/>
    <x v="92"/>
    <x v="4"/>
    <x v="0"/>
  </r>
  <r>
    <s v="162396"/>
    <x v="1"/>
    <x v="1"/>
    <x v="93"/>
    <x v="4"/>
    <x v="0"/>
  </r>
  <r>
    <s v="162380"/>
    <x v="1"/>
    <x v="2"/>
    <x v="94"/>
    <x v="4"/>
    <x v="0"/>
  </r>
  <r>
    <s v="181388"/>
    <x v="1"/>
    <x v="1"/>
    <x v="95"/>
    <x v="75"/>
    <x v="0"/>
  </r>
  <r>
    <s v="184230"/>
    <x v="1"/>
    <x v="1"/>
    <x v="96"/>
    <x v="76"/>
    <x v="0"/>
  </r>
  <r>
    <s v="174575"/>
    <x v="1"/>
    <x v="0"/>
    <x v="97"/>
    <x v="77"/>
    <x v="0"/>
  </r>
  <r>
    <s v="183739"/>
    <x v="1"/>
    <x v="1"/>
    <x v="98"/>
    <x v="78"/>
    <x v="0"/>
  </r>
  <r>
    <s v="173907"/>
    <x v="1"/>
    <x v="0"/>
    <x v="99"/>
    <x v="79"/>
    <x v="0"/>
  </r>
  <r>
    <s v="174614"/>
    <x v="1"/>
    <x v="1"/>
    <x v="100"/>
    <x v="80"/>
    <x v="0"/>
  </r>
  <r>
    <s v="169607"/>
    <x v="1"/>
    <x v="0"/>
    <x v="101"/>
    <x v="4"/>
    <x v="0"/>
  </r>
  <r>
    <s v="169608"/>
    <x v="1"/>
    <x v="0"/>
    <x v="102"/>
    <x v="4"/>
    <x v="0"/>
  </r>
  <r>
    <s v="179978"/>
    <x v="1"/>
    <x v="0"/>
    <x v="103"/>
    <x v="81"/>
    <x v="0"/>
  </r>
  <r>
    <s v="173537"/>
    <x v="1"/>
    <x v="1"/>
    <x v="104"/>
    <x v="82"/>
    <x v="0"/>
  </r>
  <r>
    <s v="185860"/>
    <x v="1"/>
    <x v="1"/>
    <x v="105"/>
    <x v="83"/>
    <x v="0"/>
  </r>
  <r>
    <s v="185886"/>
    <x v="1"/>
    <x v="1"/>
    <x v="106"/>
    <x v="84"/>
    <x v="0"/>
  </r>
  <r>
    <s v="162400"/>
    <x v="1"/>
    <x v="1"/>
    <x v="107"/>
    <x v="4"/>
    <x v="0"/>
  </r>
  <r>
    <s v="181232"/>
    <x v="1"/>
    <x v="0"/>
    <x v="108"/>
    <x v="85"/>
    <x v="0"/>
  </r>
  <r>
    <s v="180521"/>
    <x v="1"/>
    <x v="0"/>
    <x v="109"/>
    <x v="86"/>
    <x v="0"/>
  </r>
  <r>
    <s v="179810"/>
    <x v="1"/>
    <x v="0"/>
    <x v="110"/>
    <x v="87"/>
    <x v="0"/>
  </r>
  <r>
    <s v="179034"/>
    <x v="1"/>
    <x v="0"/>
    <x v="111"/>
    <x v="88"/>
    <x v="0"/>
  </r>
  <r>
    <s v="171262"/>
    <x v="1"/>
    <x v="1"/>
    <x v="112"/>
    <x v="89"/>
    <x v="0"/>
  </r>
  <r>
    <s v="171466"/>
    <x v="1"/>
    <x v="0"/>
    <x v="113"/>
    <x v="90"/>
    <x v="0"/>
  </r>
  <r>
    <s v="182783"/>
    <x v="1"/>
    <x v="0"/>
    <x v="114"/>
    <x v="4"/>
    <x v="0"/>
  </r>
  <r>
    <s v="172849"/>
    <x v="1"/>
    <x v="1"/>
    <x v="115"/>
    <x v="91"/>
    <x v="0"/>
  </r>
  <r>
    <s v="172853"/>
    <x v="1"/>
    <x v="0"/>
    <x v="116"/>
    <x v="92"/>
    <x v="0"/>
  </r>
  <r>
    <s v="185859"/>
    <x v="1"/>
    <x v="1"/>
    <x v="117"/>
    <x v="4"/>
    <x v="0"/>
  </r>
  <r>
    <s v="162397"/>
    <x v="1"/>
    <x v="0"/>
    <x v="118"/>
    <x v="4"/>
    <x v="0"/>
  </r>
  <r>
    <s v="180363"/>
    <x v="1"/>
    <x v="1"/>
    <x v="119"/>
    <x v="93"/>
    <x v="0"/>
  </r>
  <r>
    <s v="179307"/>
    <x v="1"/>
    <x v="0"/>
    <x v="120"/>
    <x v="94"/>
    <x v="0"/>
  </r>
  <r>
    <s v="185334"/>
    <x v="1"/>
    <x v="1"/>
    <x v="121"/>
    <x v="95"/>
    <x v="0"/>
  </r>
  <r>
    <s v="178368"/>
    <x v="1"/>
    <x v="1"/>
    <x v="122"/>
    <x v="96"/>
    <x v="0"/>
  </r>
  <r>
    <s v="172275"/>
    <x v="1"/>
    <x v="0"/>
    <x v="123"/>
    <x v="97"/>
    <x v="0"/>
  </r>
  <r>
    <s v="178346"/>
    <x v="1"/>
    <x v="0"/>
    <x v="124"/>
    <x v="98"/>
    <x v="0"/>
  </r>
  <r>
    <s v="174479"/>
    <x v="1"/>
    <x v="0"/>
    <x v="125"/>
    <x v="99"/>
    <x v="0"/>
  </r>
  <r>
    <s v="171474"/>
    <x v="1"/>
    <x v="0"/>
    <x v="126"/>
    <x v="100"/>
    <x v="0"/>
  </r>
  <r>
    <s v="180795"/>
    <x v="1"/>
    <x v="0"/>
    <x v="127"/>
    <x v="101"/>
    <x v="0"/>
  </r>
  <r>
    <s v="172851"/>
    <x v="1"/>
    <x v="0"/>
    <x v="128"/>
    <x v="102"/>
    <x v="0"/>
  </r>
  <r>
    <s v="179957"/>
    <x v="1"/>
    <x v="0"/>
    <x v="129"/>
    <x v="4"/>
    <x v="0"/>
  </r>
  <r>
    <s v="181819"/>
    <x v="1"/>
    <x v="0"/>
    <x v="130"/>
    <x v="103"/>
    <x v="0"/>
  </r>
  <r>
    <s v="173831"/>
    <x v="1"/>
    <x v="1"/>
    <x v="131"/>
    <x v="104"/>
    <x v="0"/>
  </r>
  <r>
    <s v="179779"/>
    <x v="1"/>
    <x v="1"/>
    <x v="132"/>
    <x v="105"/>
    <x v="0"/>
  </r>
  <r>
    <s v="164844"/>
    <x v="1"/>
    <x v="1"/>
    <x v="133"/>
    <x v="4"/>
    <x v="0"/>
  </r>
  <r>
    <s v="160004-002"/>
    <x v="2"/>
    <x v="1"/>
    <x v="134"/>
    <x v="106"/>
    <x v="0"/>
  </r>
  <r>
    <s v="160004-003"/>
    <x v="2"/>
    <x v="1"/>
    <x v="135"/>
    <x v="107"/>
    <x v="0"/>
  </r>
  <r>
    <s v="160004-004"/>
    <x v="2"/>
    <x v="1"/>
    <x v="136"/>
    <x v="108"/>
    <x v="0"/>
  </r>
  <r>
    <s v="160004-005"/>
    <x v="2"/>
    <x v="1"/>
    <x v="137"/>
    <x v="109"/>
    <x v="0"/>
  </r>
  <r>
    <s v="160004-006"/>
    <x v="2"/>
    <x v="1"/>
    <x v="138"/>
    <x v="110"/>
    <x v="0"/>
  </r>
  <r>
    <s v="160004-011"/>
    <x v="2"/>
    <x v="1"/>
    <x v="139"/>
    <x v="111"/>
    <x v="0"/>
  </r>
  <r>
    <s v="160004-013"/>
    <x v="2"/>
    <x v="1"/>
    <x v="140"/>
    <x v="112"/>
    <x v="0"/>
  </r>
  <r>
    <s v="160004-014"/>
    <x v="2"/>
    <x v="1"/>
    <x v="141"/>
    <x v="113"/>
    <x v="0"/>
  </r>
  <r>
    <s v="160004-019"/>
    <x v="2"/>
    <x v="1"/>
    <x v="142"/>
    <x v="114"/>
    <x v="0"/>
  </r>
  <r>
    <s v="160005-001"/>
    <x v="2"/>
    <x v="1"/>
    <x v="143"/>
    <x v="115"/>
    <x v="0"/>
  </r>
  <r>
    <s v="160005-002"/>
    <x v="2"/>
    <x v="1"/>
    <x v="144"/>
    <x v="116"/>
    <x v="0"/>
  </r>
  <r>
    <s v="160005-003"/>
    <x v="2"/>
    <x v="1"/>
    <x v="145"/>
    <x v="117"/>
    <x v="0"/>
  </r>
  <r>
    <s v="160005-004"/>
    <x v="2"/>
    <x v="1"/>
    <x v="146"/>
    <x v="118"/>
    <x v="0"/>
  </r>
  <r>
    <s v="160005-005"/>
    <x v="2"/>
    <x v="1"/>
    <x v="147"/>
    <x v="119"/>
    <x v="0"/>
  </r>
  <r>
    <s v="160005-006"/>
    <x v="2"/>
    <x v="1"/>
    <x v="148"/>
    <x v="120"/>
    <x v="0"/>
  </r>
  <r>
    <s v="160005-007"/>
    <x v="2"/>
    <x v="1"/>
    <x v="149"/>
    <x v="121"/>
    <x v="0"/>
  </r>
  <r>
    <s v="160005-008"/>
    <x v="2"/>
    <x v="1"/>
    <x v="150"/>
    <x v="122"/>
    <x v="0"/>
  </r>
  <r>
    <s v="160005-010"/>
    <x v="2"/>
    <x v="1"/>
    <x v="151"/>
    <x v="123"/>
    <x v="0"/>
  </r>
  <r>
    <s v="160005-011"/>
    <x v="2"/>
    <x v="1"/>
    <x v="152"/>
    <x v="124"/>
    <x v="0"/>
  </r>
  <r>
    <s v="160005-013"/>
    <x v="2"/>
    <x v="1"/>
    <x v="153"/>
    <x v="125"/>
    <x v="0"/>
  </r>
  <r>
    <s v="160005-014"/>
    <x v="2"/>
    <x v="1"/>
    <x v="154"/>
    <x v="126"/>
    <x v="0"/>
  </r>
  <r>
    <s v="160005-015"/>
    <x v="2"/>
    <x v="1"/>
    <x v="155"/>
    <x v="127"/>
    <x v="0"/>
  </r>
  <r>
    <s v="160005-016"/>
    <x v="2"/>
    <x v="1"/>
    <x v="156"/>
    <x v="128"/>
    <x v="0"/>
  </r>
  <r>
    <s v="160005-017"/>
    <x v="2"/>
    <x v="1"/>
    <x v="157"/>
    <x v="129"/>
    <x v="0"/>
  </r>
  <r>
    <s v="160005-018"/>
    <x v="2"/>
    <x v="1"/>
    <x v="158"/>
    <x v="130"/>
    <x v="0"/>
  </r>
  <r>
    <s v="160005-019"/>
    <x v="2"/>
    <x v="1"/>
    <x v="159"/>
    <x v="131"/>
    <x v="0"/>
  </r>
  <r>
    <s v="160005-020"/>
    <x v="2"/>
    <x v="1"/>
    <x v="160"/>
    <x v="132"/>
    <x v="0"/>
  </r>
  <r>
    <s v="160005-021"/>
    <x v="2"/>
    <x v="1"/>
    <x v="161"/>
    <x v="133"/>
    <x v="0"/>
  </r>
  <r>
    <s v="160005-022"/>
    <x v="2"/>
    <x v="1"/>
    <x v="162"/>
    <x v="134"/>
    <x v="0"/>
  </r>
  <r>
    <s v="160005-023"/>
    <x v="2"/>
    <x v="1"/>
    <x v="163"/>
    <x v="135"/>
    <x v="0"/>
  </r>
  <r>
    <s v="160005-024"/>
    <x v="2"/>
    <x v="1"/>
    <x v="164"/>
    <x v="124"/>
    <x v="0"/>
  </r>
  <r>
    <s v="160005-025"/>
    <x v="2"/>
    <x v="1"/>
    <x v="165"/>
    <x v="136"/>
    <x v="0"/>
  </r>
  <r>
    <s v="160018-001"/>
    <x v="2"/>
    <x v="1"/>
    <x v="166"/>
    <x v="137"/>
    <x v="0"/>
  </r>
  <r>
    <s v="160018-002"/>
    <x v="2"/>
    <x v="1"/>
    <x v="167"/>
    <x v="138"/>
    <x v="0"/>
  </r>
  <r>
    <s v="160018-003"/>
    <x v="2"/>
    <x v="1"/>
    <x v="168"/>
    <x v="139"/>
    <x v="0"/>
  </r>
  <r>
    <s v="160018-004"/>
    <x v="2"/>
    <x v="1"/>
    <x v="169"/>
    <x v="140"/>
    <x v="0"/>
  </r>
  <r>
    <s v="160018-005"/>
    <x v="2"/>
    <x v="1"/>
    <x v="170"/>
    <x v="141"/>
    <x v="0"/>
  </r>
  <r>
    <s v="160018-006"/>
    <x v="2"/>
    <x v="1"/>
    <x v="171"/>
    <x v="142"/>
    <x v="0"/>
  </r>
  <r>
    <s v="160018-007"/>
    <x v="2"/>
    <x v="1"/>
    <x v="172"/>
    <x v="143"/>
    <x v="0"/>
  </r>
  <r>
    <s v="160018-008"/>
    <x v="2"/>
    <x v="1"/>
    <x v="173"/>
    <x v="144"/>
    <x v="0"/>
  </r>
  <r>
    <s v="160018-009"/>
    <x v="2"/>
    <x v="1"/>
    <x v="174"/>
    <x v="145"/>
    <x v="0"/>
  </r>
  <r>
    <s v="160018-010"/>
    <x v="2"/>
    <x v="1"/>
    <x v="175"/>
    <x v="146"/>
    <x v="0"/>
  </r>
  <r>
    <s v="160018-011"/>
    <x v="2"/>
    <x v="1"/>
    <x v="176"/>
    <x v="147"/>
    <x v="0"/>
  </r>
  <r>
    <s v="160018-012"/>
    <x v="2"/>
    <x v="1"/>
    <x v="177"/>
    <x v="148"/>
    <x v="0"/>
  </r>
  <r>
    <s v="160018-013"/>
    <x v="2"/>
    <x v="1"/>
    <x v="178"/>
    <x v="149"/>
    <x v="0"/>
  </r>
  <r>
    <s v="160018-014"/>
    <x v="2"/>
    <x v="1"/>
    <x v="179"/>
    <x v="150"/>
    <x v="0"/>
  </r>
  <r>
    <s v="160022-001"/>
    <x v="2"/>
    <x v="1"/>
    <x v="180"/>
    <x v="151"/>
    <x v="0"/>
  </r>
  <r>
    <s v="160022-002"/>
    <x v="2"/>
    <x v="1"/>
    <x v="181"/>
    <x v="152"/>
    <x v="0"/>
  </r>
  <r>
    <s v="160022-003"/>
    <x v="2"/>
    <x v="1"/>
    <x v="182"/>
    <x v="153"/>
    <x v="0"/>
  </r>
  <r>
    <s v="160022-004"/>
    <x v="2"/>
    <x v="0"/>
    <x v="183"/>
    <x v="154"/>
    <x v="0"/>
  </r>
  <r>
    <s v="160022-005"/>
    <x v="2"/>
    <x v="1"/>
    <x v="184"/>
    <x v="155"/>
    <x v="0"/>
  </r>
  <r>
    <s v="160022-006"/>
    <x v="2"/>
    <x v="0"/>
    <x v="185"/>
    <x v="156"/>
    <x v="0"/>
  </r>
  <r>
    <s v="160022-007"/>
    <x v="2"/>
    <x v="1"/>
    <x v="186"/>
    <x v="157"/>
    <x v="0"/>
  </r>
  <r>
    <s v="160022-008"/>
    <x v="2"/>
    <x v="1"/>
    <x v="187"/>
    <x v="158"/>
    <x v="0"/>
  </r>
  <r>
    <s v="160022-009"/>
    <x v="2"/>
    <x v="0"/>
    <x v="188"/>
    <x v="159"/>
    <x v="0"/>
  </r>
  <r>
    <s v="160022-010"/>
    <x v="2"/>
    <x v="1"/>
    <x v="189"/>
    <x v="160"/>
    <x v="0"/>
  </r>
  <r>
    <s v="160022-011"/>
    <x v="2"/>
    <x v="1"/>
    <x v="190"/>
    <x v="161"/>
    <x v="0"/>
  </r>
  <r>
    <s v="160022-012"/>
    <x v="2"/>
    <x v="1"/>
    <x v="191"/>
    <x v="162"/>
    <x v="0"/>
  </r>
  <r>
    <s v="160022-013"/>
    <x v="2"/>
    <x v="1"/>
    <x v="192"/>
    <x v="163"/>
    <x v="0"/>
  </r>
  <r>
    <s v="160022-014"/>
    <x v="2"/>
    <x v="0"/>
    <x v="193"/>
    <x v="164"/>
    <x v="0"/>
  </r>
  <r>
    <s v="160022-015"/>
    <x v="2"/>
    <x v="1"/>
    <x v="194"/>
    <x v="165"/>
    <x v="0"/>
  </r>
  <r>
    <s v="160022-016"/>
    <x v="2"/>
    <x v="1"/>
    <x v="195"/>
    <x v="166"/>
    <x v="0"/>
  </r>
  <r>
    <s v="160022-017"/>
    <x v="2"/>
    <x v="1"/>
    <x v="196"/>
    <x v="167"/>
    <x v="0"/>
  </r>
  <r>
    <s v="160022-018"/>
    <x v="2"/>
    <x v="1"/>
    <x v="197"/>
    <x v="168"/>
    <x v="0"/>
  </r>
  <r>
    <s v="160022-019"/>
    <x v="2"/>
    <x v="1"/>
    <x v="198"/>
    <x v="169"/>
    <x v="0"/>
  </r>
  <r>
    <s v="160022-020"/>
    <x v="2"/>
    <x v="1"/>
    <x v="199"/>
    <x v="170"/>
    <x v="0"/>
  </r>
  <r>
    <s v="160033-001"/>
    <x v="2"/>
    <x v="1"/>
    <x v="200"/>
    <x v="171"/>
    <x v="0"/>
  </r>
  <r>
    <s v="160048-001"/>
    <x v="2"/>
    <x v="1"/>
    <x v="201"/>
    <x v="172"/>
    <x v="0"/>
  </r>
  <r>
    <s v="160054-002"/>
    <x v="2"/>
    <x v="1"/>
    <x v="202"/>
    <x v="173"/>
    <x v="0"/>
  </r>
  <r>
    <s v="160054-003"/>
    <x v="2"/>
    <x v="1"/>
    <x v="203"/>
    <x v="174"/>
    <x v="0"/>
  </r>
  <r>
    <s v="160054-004"/>
    <x v="2"/>
    <x v="1"/>
    <x v="204"/>
    <x v="175"/>
    <x v="0"/>
  </r>
  <r>
    <s v="160054-008"/>
    <x v="2"/>
    <x v="1"/>
    <x v="205"/>
    <x v="176"/>
    <x v="0"/>
  </r>
  <r>
    <s v="160071-003"/>
    <x v="2"/>
    <x v="1"/>
    <x v="206"/>
    <x v="177"/>
    <x v="0"/>
  </r>
  <r>
    <s v="160071-006"/>
    <x v="2"/>
    <x v="1"/>
    <x v="207"/>
    <x v="178"/>
    <x v="0"/>
  </r>
  <r>
    <s v="160071-007"/>
    <x v="2"/>
    <x v="1"/>
    <x v="208"/>
    <x v="179"/>
    <x v="0"/>
  </r>
  <r>
    <s v="160071-011"/>
    <x v="2"/>
    <x v="1"/>
    <x v="209"/>
    <x v="180"/>
    <x v="0"/>
  </r>
  <r>
    <s v="160071-012"/>
    <x v="2"/>
    <x v="1"/>
    <x v="210"/>
    <x v="147"/>
    <x v="0"/>
  </r>
  <r>
    <s v="169028"/>
    <x v="1"/>
    <x v="1"/>
    <x v="211"/>
    <x v="181"/>
    <x v="1"/>
  </r>
  <r>
    <s v="169556"/>
    <x v="1"/>
    <x v="1"/>
    <x v="212"/>
    <x v="182"/>
    <x v="1"/>
  </r>
  <r>
    <s v="169789"/>
    <x v="1"/>
    <x v="0"/>
    <x v="213"/>
    <x v="4"/>
    <x v="1"/>
  </r>
  <r>
    <s v="169959"/>
    <x v="1"/>
    <x v="1"/>
    <x v="214"/>
    <x v="183"/>
    <x v="1"/>
  </r>
  <r>
    <s v="179377"/>
    <x v="1"/>
    <x v="0"/>
    <x v="215"/>
    <x v="184"/>
    <x v="1"/>
  </r>
  <r>
    <s v="165854"/>
    <x v="1"/>
    <x v="1"/>
    <x v="216"/>
    <x v="185"/>
    <x v="1"/>
  </r>
  <r>
    <s v="174148"/>
    <x v="1"/>
    <x v="0"/>
    <x v="217"/>
    <x v="186"/>
    <x v="1"/>
  </r>
  <r>
    <s v="171262"/>
    <x v="1"/>
    <x v="1"/>
    <x v="218"/>
    <x v="187"/>
    <x v="1"/>
  </r>
  <r>
    <s v="172275"/>
    <x v="1"/>
    <x v="0"/>
    <x v="219"/>
    <x v="188"/>
    <x v="1"/>
  </r>
  <r>
    <s v="183943"/>
    <x v="1"/>
    <x v="0"/>
    <x v="220"/>
    <x v="189"/>
    <x v="1"/>
  </r>
  <r>
    <s v="179298"/>
    <x v="1"/>
    <x v="1"/>
    <x v="221"/>
    <x v="190"/>
    <x v="1"/>
  </r>
  <r>
    <s v="183697"/>
    <x v="1"/>
    <x v="1"/>
    <x v="222"/>
    <x v="191"/>
    <x v="1"/>
  </r>
  <r>
    <s v="180260"/>
    <x v="1"/>
    <x v="1"/>
    <x v="223"/>
    <x v="192"/>
    <x v="1"/>
  </r>
  <r>
    <s v="174706"/>
    <x v="1"/>
    <x v="0"/>
    <x v="224"/>
    <x v="193"/>
    <x v="1"/>
  </r>
  <r>
    <s v="185148"/>
    <x v="1"/>
    <x v="1"/>
    <x v="225"/>
    <x v="4"/>
    <x v="1"/>
  </r>
  <r>
    <s v="180051"/>
    <x v="1"/>
    <x v="0"/>
    <x v="226"/>
    <x v="194"/>
    <x v="1"/>
  </r>
  <r>
    <s v="177076"/>
    <x v="1"/>
    <x v="0"/>
    <x v="227"/>
    <x v="19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396238-5BAB-B84D-A866-0FF3A7C36AD9}" name="PivotTable4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47:E50" firstHeaderRow="1" firstDataRow="2" firstDataCol="1" rowPageCount="1" colPageCount="1"/>
  <pivotFields count="6"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6">
        <item x="1"/>
        <item m="1" x="4"/>
        <item x="0"/>
        <item m="1" x="3"/>
        <item x="2"/>
        <item t="default"/>
      </items>
    </pivotField>
    <pivotField showAll="0"/>
    <pivotField dataField="1" showAll="0">
      <items count="197">
        <item x="4"/>
        <item x="191"/>
        <item x="50"/>
        <item x="26"/>
        <item x="52"/>
        <item x="27"/>
        <item x="112"/>
        <item x="2"/>
        <item x="80"/>
        <item x="38"/>
        <item x="109"/>
        <item x="173"/>
        <item x="61"/>
        <item x="106"/>
        <item x="74"/>
        <item x="141"/>
        <item x="11"/>
        <item x="107"/>
        <item x="108"/>
        <item x="119"/>
        <item x="182"/>
        <item x="66"/>
        <item x="122"/>
        <item x="54"/>
        <item x="113"/>
        <item x="65"/>
        <item x="78"/>
        <item x="28"/>
        <item x="148"/>
        <item x="62"/>
        <item x="18"/>
        <item x="176"/>
        <item x="12"/>
        <item x="63"/>
        <item x="111"/>
        <item x="103"/>
        <item x="95"/>
        <item x="20"/>
        <item x="34"/>
        <item x="123"/>
        <item x="133"/>
        <item x="174"/>
        <item x="67"/>
        <item x="59"/>
        <item x="33"/>
        <item x="8"/>
        <item x="120"/>
        <item x="29"/>
        <item x="73"/>
        <item x="46"/>
        <item x="94"/>
        <item x="57"/>
        <item x="117"/>
        <item x="114"/>
        <item x="154"/>
        <item x="189"/>
        <item x="175"/>
        <item x="83"/>
        <item x="156"/>
        <item x="51"/>
        <item x="139"/>
        <item x="167"/>
        <item x="60"/>
        <item x="85"/>
        <item x="128"/>
        <item x="190"/>
        <item x="87"/>
        <item x="172"/>
        <item x="76"/>
        <item x="126"/>
        <item x="84"/>
        <item x="168"/>
        <item x="140"/>
        <item x="19"/>
        <item x="155"/>
        <item x="15"/>
        <item x="121"/>
        <item x="75"/>
        <item x="160"/>
        <item x="41"/>
        <item x="37"/>
        <item x="145"/>
        <item x="125"/>
        <item x="129"/>
        <item x="177"/>
        <item x="171"/>
        <item x="71"/>
        <item x="88"/>
        <item x="127"/>
        <item x="136"/>
        <item x="180"/>
        <item x="115"/>
        <item x="152"/>
        <item x="93"/>
        <item x="149"/>
        <item x="185"/>
        <item x="118"/>
        <item x="142"/>
        <item x="187"/>
        <item x="31"/>
        <item x="70"/>
        <item x="5"/>
        <item x="105"/>
        <item x="45"/>
        <item x="132"/>
        <item x="143"/>
        <item x="21"/>
        <item x="101"/>
        <item x="1"/>
        <item x="166"/>
        <item x="181"/>
        <item x="144"/>
        <item x="43"/>
        <item x="147"/>
        <item x="138"/>
        <item x="146"/>
        <item x="96"/>
        <item x="30"/>
        <item x="179"/>
        <item x="163"/>
        <item x="110"/>
        <item x="89"/>
        <item x="157"/>
        <item x="116"/>
        <item x="134"/>
        <item x="16"/>
        <item x="47"/>
        <item x="169"/>
        <item x="48"/>
        <item x="158"/>
        <item x="153"/>
        <item x="178"/>
        <item x="161"/>
        <item x="150"/>
        <item x="165"/>
        <item x="58"/>
        <item x="137"/>
        <item x="124"/>
        <item x="162"/>
        <item x="135"/>
        <item x="7"/>
        <item x="9"/>
        <item x="159"/>
        <item x="151"/>
        <item x="164"/>
        <item x="98"/>
        <item x="17"/>
        <item x="104"/>
        <item x="170"/>
        <item x="39"/>
        <item x="55"/>
        <item x="69"/>
        <item x="79"/>
        <item x="40"/>
        <item x="130"/>
        <item x="131"/>
        <item x="186"/>
        <item x="92"/>
        <item x="49"/>
        <item x="102"/>
        <item x="64"/>
        <item x="99"/>
        <item x="81"/>
        <item x="91"/>
        <item x="44"/>
        <item x="68"/>
        <item x="82"/>
        <item x="3"/>
        <item x="194"/>
        <item x="193"/>
        <item x="77"/>
        <item x="32"/>
        <item x="86"/>
        <item x="53"/>
        <item x="13"/>
        <item x="24"/>
        <item x="6"/>
        <item x="23"/>
        <item x="192"/>
        <item x="14"/>
        <item x="25"/>
        <item x="0"/>
        <item x="100"/>
        <item x="195"/>
        <item x="10"/>
        <item x="56"/>
        <item x="183"/>
        <item x="42"/>
        <item x="184"/>
        <item x="22"/>
        <item x="90"/>
        <item x="35"/>
        <item x="72"/>
        <item x="36"/>
        <item x="188"/>
        <item x="97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</pivotFields>
  <rowFields count="1">
    <field x="1"/>
  </rowFields>
  <rowItems count="2">
    <i>
      <x v="1"/>
    </i>
    <i t="grand">
      <x/>
    </i>
  </rowItems>
  <colFields count="1">
    <field x="2"/>
  </colFields>
  <colItems count="3">
    <i>
      <x/>
    </i>
    <i>
      <x v="2"/>
    </i>
    <i t="grand">
      <x/>
    </i>
  </colItems>
  <pageFields count="1">
    <pageField fld="5" hier="-1"/>
  </pageFields>
  <dataFields count="1">
    <dataField name="Sum of Demand (kW)" fld="4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0CBFE5-7E38-494B-A599-68B2D5BE3B49}" name="PivotTable3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9:E42" firstHeaderRow="1" firstDataRow="2" firstDataCol="1" rowPageCount="1" colPageCount="1"/>
  <pivotFields count="6"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6">
        <item x="1"/>
        <item m="1" x="4"/>
        <item x="0"/>
        <item m="1" x="3"/>
        <item x="2"/>
        <item t="default"/>
      </items>
    </pivotField>
    <pivotField dataField="1" showAll="0">
      <items count="229">
        <item x="7"/>
        <item x="2"/>
        <item x="222"/>
        <item x="60"/>
        <item x="99"/>
        <item x="30"/>
        <item x="62"/>
        <item x="31"/>
        <item x="100"/>
        <item x="46"/>
        <item x="21"/>
        <item x="23"/>
        <item x="170"/>
        <item x="72"/>
        <item x="61"/>
        <item x="140"/>
        <item x="122"/>
        <item x="108"/>
        <item x="177"/>
        <item x="150"/>
        <item x="12"/>
        <item x="9"/>
        <item x="55"/>
        <item x="107"/>
        <item x="77"/>
        <item x="212"/>
        <item x="225"/>
        <item x="147"/>
        <item x="65"/>
        <item x="134"/>
        <item x="76"/>
        <item x="98"/>
        <item x="74"/>
        <item x="32"/>
        <item x="83"/>
        <item x="81"/>
        <item x="137"/>
        <item x="151"/>
        <item x="202"/>
        <item x="142"/>
        <item x="73"/>
        <item x="135"/>
        <item x="36"/>
        <item x="90"/>
        <item x="130"/>
        <item x="41"/>
        <item x="154"/>
        <item x="161"/>
        <item x="196"/>
        <item x="141"/>
        <item x="94"/>
        <item x="78"/>
        <item x="70"/>
        <item x="205"/>
        <item x="218"/>
        <item x="118"/>
        <item x="13"/>
        <item x="89"/>
        <item x="136"/>
        <item x="15"/>
        <item x="184"/>
        <item x="34"/>
        <item x="88"/>
        <item x="139"/>
        <item x="84"/>
        <item x="68"/>
        <item x="197"/>
        <item x="93"/>
        <item x="91"/>
        <item x="220"/>
        <item x="105"/>
        <item x="112"/>
        <item x="149"/>
        <item x="69"/>
        <item x="206"/>
        <item x="211"/>
        <item x="92"/>
        <item x="203"/>
        <item x="145"/>
        <item x="71"/>
        <item x="169"/>
        <item x="39"/>
        <item x="110"/>
        <item x="167"/>
        <item x="178"/>
        <item x="221"/>
        <item x="181"/>
        <item x="54"/>
        <item x="96"/>
        <item x="106"/>
        <item x="129"/>
        <item x="201"/>
        <item x="156"/>
        <item x="57"/>
        <item x="22"/>
        <item x="210"/>
        <item x="18"/>
        <item x="213"/>
        <item x="95"/>
        <item x="50"/>
        <item x="200"/>
        <item x="168"/>
        <item x="148"/>
        <item x="172"/>
        <item x="209"/>
        <item x="204"/>
        <item x="143"/>
        <item x="33"/>
        <item x="127"/>
        <item x="189"/>
        <item x="157"/>
        <item x="195"/>
        <item x="185"/>
        <item x="82"/>
        <item x="176"/>
        <item x="183"/>
        <item x="175"/>
        <item x="160"/>
        <item x="138"/>
        <item x="192"/>
        <item x="207"/>
        <item x="165"/>
        <item x="155"/>
        <item x="198"/>
        <item x="171"/>
        <item x="37"/>
        <item x="216"/>
        <item x="64"/>
        <item x="153"/>
        <item x="190"/>
        <item x="186"/>
        <item x="174"/>
        <item x="5"/>
        <item x="191"/>
        <item x="45"/>
        <item x="180"/>
        <item x="117"/>
        <item x="132"/>
        <item x="193"/>
        <item x="56"/>
        <item x="24"/>
        <item x="58"/>
        <item x="119"/>
        <item x="146"/>
        <item x="188"/>
        <item x="208"/>
        <item x="52"/>
        <item x="75"/>
        <item x="199"/>
        <item x="35"/>
        <item x="179"/>
        <item x="87"/>
        <item x="19"/>
        <item x="194"/>
        <item x="8"/>
        <item x="162"/>
        <item x="133"/>
        <item x="173"/>
        <item x="187"/>
        <item x="111"/>
        <item x="144"/>
        <item x="59"/>
        <item x="152"/>
        <item x="1"/>
        <item x="121"/>
        <item x="17"/>
        <item x="164"/>
        <item x="163"/>
        <item x="79"/>
        <item x="6"/>
        <item x="131"/>
        <item x="53"/>
        <item x="124"/>
        <item x="166"/>
        <item x="159"/>
        <item x="66"/>
        <item x="158"/>
        <item x="182"/>
        <item x="114"/>
        <item x="80"/>
        <item x="120"/>
        <item x="10"/>
        <item x="116"/>
        <item x="38"/>
        <item x="4"/>
        <item x="103"/>
        <item x="3"/>
        <item x="128"/>
        <item x="20"/>
        <item x="14"/>
        <item x="97"/>
        <item x="115"/>
        <item x="63"/>
        <item x="223"/>
        <item x="226"/>
        <item x="125"/>
        <item x="47"/>
        <item x="26"/>
        <item x="104"/>
        <item x="224"/>
        <item x="49"/>
        <item x="67"/>
        <item x="126"/>
        <item x="16"/>
        <item x="109"/>
        <item x="217"/>
        <item x="28"/>
        <item x="85"/>
        <item x="101"/>
        <item x="51"/>
        <item x="27"/>
        <item x="214"/>
        <item x="48"/>
        <item x="102"/>
        <item x="40"/>
        <item x="11"/>
        <item x="227"/>
        <item x="29"/>
        <item x="0"/>
        <item x="215"/>
        <item x="25"/>
        <item x="219"/>
        <item x="86"/>
        <item x="113"/>
        <item x="42"/>
        <item x="43"/>
        <item x="123"/>
        <item x="44"/>
        <item t="default"/>
      </items>
    </pivotField>
    <pivotField showAll="0"/>
    <pivotField axis="axisPage" multipleItemSelectionAllowed="1" showAll="0">
      <items count="3">
        <item h="1" x="0"/>
        <item x="1"/>
        <item t="default"/>
      </items>
    </pivotField>
  </pivotFields>
  <rowFields count="1">
    <field x="1"/>
  </rowFields>
  <rowItems count="2">
    <i>
      <x v="1"/>
    </i>
    <i t="grand">
      <x/>
    </i>
  </rowItems>
  <colFields count="1">
    <field x="2"/>
  </colFields>
  <colItems count="3">
    <i>
      <x/>
    </i>
    <i>
      <x v="2"/>
    </i>
    <i t="grand">
      <x/>
    </i>
  </colItems>
  <pageFields count="1">
    <pageField fld="5" hier="-1"/>
  </pageFields>
  <dataFields count="1">
    <dataField name="Sum of Energy (kWh)" fld="3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2C64E1-0C53-3943-B32D-42B13814BEA3}" name="PivotTable2" cacheId="3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8:F23" firstHeaderRow="1" firstDataRow="2" firstDataCol="1"/>
  <pivotFields count="5"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7">
        <item m="1" x="5"/>
        <item m="1" x="4"/>
        <item m="1" x="3"/>
        <item x="2"/>
        <item x="0"/>
        <item x="1"/>
        <item t="default"/>
      </items>
    </pivotField>
    <pivotField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3"/>
    </i>
    <i>
      <x v="4"/>
    </i>
    <i>
      <x v="5"/>
    </i>
    <i t="grand">
      <x/>
    </i>
  </colItems>
  <dataFields count="1">
    <dataField name="Sum of Demand (kW)" fld="4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C13D57-1071-EE44-B147-29253FBB5FD8}" name="PivotTable1" cacheId="5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7:F12" firstHeaderRow="1" firstDataRow="2" firstDataCol="1"/>
  <pivotFields count="6">
    <pivotField showAll="0"/>
    <pivotField axis="axisRow" showAll="0">
      <items count="4">
        <item x="0"/>
        <item x="1"/>
        <item x="2"/>
        <item t="default"/>
      </items>
    </pivotField>
    <pivotField axis="axisCol" showAll="0">
      <items count="6">
        <item m="1" x="4"/>
        <item m="1" x="3"/>
        <item x="2"/>
        <item x="0"/>
        <item x="1"/>
        <item t="default"/>
      </items>
    </pivotField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2"/>
    </i>
    <i>
      <x v="3"/>
    </i>
    <i>
      <x v="4"/>
    </i>
    <i t="grand">
      <x/>
    </i>
  </colItems>
  <dataFields count="1">
    <dataField name="Sum of Energy (kWh)" fld="3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C959E-4090-8C46-B35A-9656619EEB2D}">
  <dimension ref="B3:F54"/>
  <sheetViews>
    <sheetView showGridLines="0" tabSelected="1" workbookViewId="0">
      <selection activeCell="K23" sqref="K23"/>
    </sheetView>
  </sheetViews>
  <sheetFormatPr baseColWidth="10" defaultRowHeight="16"/>
  <cols>
    <col min="1" max="1" width="3.6640625" customWidth="1"/>
    <col min="2" max="2" width="45.1640625" customWidth="1"/>
    <col min="3" max="3" width="15.5" bestFit="1" customWidth="1"/>
    <col min="4" max="4" width="8" bestFit="1" customWidth="1"/>
    <col min="5" max="5" width="10.83203125" bestFit="1" customWidth="1"/>
    <col min="6" max="6" width="12.1640625" bestFit="1" customWidth="1"/>
    <col min="7" max="7" width="8" bestFit="1" customWidth="1"/>
  </cols>
  <sheetData>
    <row r="3" spans="2:6" ht="21" thickBot="1">
      <c r="B3" s="9" t="s">
        <v>29</v>
      </c>
    </row>
    <row r="4" spans="2:6" ht="17" thickTop="1"/>
    <row r="6" spans="2:6">
      <c r="B6" s="1" t="s">
        <v>23</v>
      </c>
    </row>
    <row r="7" spans="2:6">
      <c r="B7" s="2" t="s">
        <v>12</v>
      </c>
      <c r="C7" s="2" t="s">
        <v>10</v>
      </c>
    </row>
    <row r="8" spans="2:6">
      <c r="B8" s="2" t="s">
        <v>5</v>
      </c>
      <c r="C8" t="s">
        <v>11</v>
      </c>
      <c r="D8" t="s">
        <v>17</v>
      </c>
      <c r="E8" t="s">
        <v>19</v>
      </c>
      <c r="F8" t="s">
        <v>9</v>
      </c>
    </row>
    <row r="9" spans="2:6">
      <c r="B9" s="3" t="s">
        <v>6</v>
      </c>
      <c r="C9" s="4">
        <v>0</v>
      </c>
      <c r="D9" s="4">
        <v>1</v>
      </c>
      <c r="E9" s="4">
        <v>0</v>
      </c>
      <c r="F9" s="4">
        <v>1</v>
      </c>
    </row>
    <row r="10" spans="2:6">
      <c r="B10" s="3" t="s">
        <v>7</v>
      </c>
      <c r="C10" s="4">
        <v>3.5195005039612365E-4</v>
      </c>
      <c r="D10" s="4">
        <v>0.86398212819320264</v>
      </c>
      <c r="E10" s="4">
        <v>0.13566592175640138</v>
      </c>
      <c r="F10" s="4">
        <v>1</v>
      </c>
    </row>
    <row r="11" spans="2:6">
      <c r="B11" s="3" t="s">
        <v>8</v>
      </c>
      <c r="C11" s="4">
        <v>0</v>
      </c>
      <c r="D11" s="4">
        <v>6.3085739246116601E-2</v>
      </c>
      <c r="E11" s="4">
        <v>0.9369142607538834</v>
      </c>
      <c r="F11" s="4">
        <v>1</v>
      </c>
    </row>
    <row r="12" spans="2:6">
      <c r="B12" s="3" t="s">
        <v>9</v>
      </c>
      <c r="C12" s="4">
        <v>3.2270147410387703E-4</v>
      </c>
      <c r="D12" s="4">
        <v>0.81539831411894248</v>
      </c>
      <c r="E12" s="4">
        <v>0.18427898440695367</v>
      </c>
      <c r="F12" s="4">
        <v>1</v>
      </c>
    </row>
    <row r="13" spans="2:6" hidden="1"/>
    <row r="14" spans="2:6" hidden="1"/>
    <row r="15" spans="2:6" hidden="1"/>
    <row r="17" spans="2:6">
      <c r="B17" s="5" t="s">
        <v>24</v>
      </c>
    </row>
    <row r="18" spans="2:6">
      <c r="B18" s="2" t="s">
        <v>13</v>
      </c>
      <c r="C18" s="2" t="s">
        <v>10</v>
      </c>
    </row>
    <row r="19" spans="2:6">
      <c r="B19" s="2" t="s">
        <v>5</v>
      </c>
      <c r="C19" t="s">
        <v>11</v>
      </c>
      <c r="D19" t="s">
        <v>17</v>
      </c>
      <c r="E19" t="s">
        <v>19</v>
      </c>
      <c r="F19" t="s">
        <v>9</v>
      </c>
    </row>
    <row r="20" spans="2:6">
      <c r="B20" s="3" t="s">
        <v>6</v>
      </c>
      <c r="C20" s="4">
        <v>0</v>
      </c>
      <c r="D20" s="4">
        <v>1</v>
      </c>
      <c r="E20" s="4">
        <v>0</v>
      </c>
      <c r="F20" s="4">
        <v>1</v>
      </c>
    </row>
    <row r="21" spans="2:6">
      <c r="B21" s="3" t="s">
        <v>7</v>
      </c>
      <c r="C21" s="4">
        <v>0</v>
      </c>
      <c r="D21" s="4">
        <v>0.85451060658023259</v>
      </c>
      <c r="E21" s="4">
        <v>0.14548939341976747</v>
      </c>
      <c r="F21" s="4">
        <v>1</v>
      </c>
    </row>
    <row r="22" spans="2:6">
      <c r="B22" s="3" t="s">
        <v>8</v>
      </c>
      <c r="C22" s="4">
        <v>0</v>
      </c>
      <c r="D22" s="4">
        <v>6.091344153141906E-2</v>
      </c>
      <c r="E22" s="4">
        <v>0.93908655846858102</v>
      </c>
      <c r="F22" s="4">
        <v>1</v>
      </c>
    </row>
    <row r="23" spans="2:6">
      <c r="B23" s="3" t="s">
        <v>9</v>
      </c>
      <c r="C23" s="4">
        <v>0</v>
      </c>
      <c r="D23" s="4">
        <v>0.78751640981831583</v>
      </c>
      <c r="E23" s="4">
        <v>0.21248359018168428</v>
      </c>
      <c r="F23" s="4">
        <v>1</v>
      </c>
    </row>
    <row r="24" spans="2:6" hidden="1"/>
    <row r="26" spans="2:6">
      <c r="B26" s="5" t="s">
        <v>25</v>
      </c>
      <c r="C26" s="7" t="s">
        <v>14</v>
      </c>
      <c r="D26" s="7" t="s">
        <v>15</v>
      </c>
      <c r="E26" s="7" t="s">
        <v>16</v>
      </c>
      <c r="F26" s="7" t="s">
        <v>18</v>
      </c>
    </row>
    <row r="27" spans="2:6">
      <c r="B27" t="str">
        <f>B9</f>
        <v>Save on Energy Process &amp; Systems Upgrades Program</v>
      </c>
      <c r="C27" s="6">
        <f>GETPIVOTDATA("Energy (kWh)",$B$7,"Program","Save on Energy Process &amp; Systems Upgrades Program","Rate class","Res")</f>
        <v>0</v>
      </c>
      <c r="D27" s="6">
        <f>GETPIVOTDATA("Energy (kWh)",$B$7,"Program","Save on Energy Process &amp; Systems Upgrades Program","Rate class","&lt; 50 kW")</f>
        <v>0</v>
      </c>
      <c r="E27" s="6">
        <f>GETPIVOTDATA("Demand (kW)",$B$18,"Program","Save on Energy Process &amp; Systems Upgrades Program","Rate class","&gt; 50 kW")</f>
        <v>1</v>
      </c>
      <c r="F27" s="6">
        <f>SUM(C27:E27)</f>
        <v>1</v>
      </c>
    </row>
    <row r="28" spans="2:6">
      <c r="B28" t="str">
        <f>B10</f>
        <v>Save on Energy Retrofit Program</v>
      </c>
      <c r="C28" s="6">
        <f>GETPIVOTDATA("Energy (kWh)",$B$7,"Program","Save on Energy Retrofit Program","Rate class","Res")</f>
        <v>3.5195005039612365E-4</v>
      </c>
      <c r="D28" s="6">
        <f>GETPIVOTDATA("Energy (kWh)",$B$7,"Program","Save on Energy Retrofit Program","Rate class","&lt; 50 kW")</f>
        <v>0.13566592175640138</v>
      </c>
      <c r="E28" s="6">
        <f>GETPIVOTDATA("Demand (kW)",$B$18,"Program","Save on Energy Retrofit Program","Rate class","&gt; 50 kW")</f>
        <v>0.85451060658023259</v>
      </c>
      <c r="F28" s="6">
        <f>SUM(C28:E28)</f>
        <v>0.99052847838703006</v>
      </c>
    </row>
    <row r="29" spans="2:6">
      <c r="B29" t="str">
        <f>B11</f>
        <v>Save on Energy Small Business Lighting Program</v>
      </c>
      <c r="C29" s="6">
        <f>GETPIVOTDATA("Energy (kWh)",$B$7,"Program","Save on Energy Small Business Lighting Program","Rate class","Res")</f>
        <v>0</v>
      </c>
      <c r="D29" s="6">
        <f>GETPIVOTDATA("Energy (kWh)",$B$7,"Program","Save on Energy Small Business Lighting Program","Rate class","&lt; 50 kW")</f>
        <v>0.9369142607538834</v>
      </c>
      <c r="E29" s="6">
        <f>GETPIVOTDATA("Demand (kW)",$B$18,"Program","Save on Energy Small Business Lighting Program","Rate class","&gt; 50 kW")</f>
        <v>6.091344153141906E-2</v>
      </c>
      <c r="F29" s="6">
        <f>SUM(C29:E29)</f>
        <v>0.99782770228530249</v>
      </c>
    </row>
    <row r="31" spans="2:6" hidden="1"/>
    <row r="32" spans="2:6" hidden="1"/>
    <row r="33" spans="2:5" hidden="1"/>
    <row r="34" spans="2:5" hidden="1"/>
    <row r="35" spans="2:5" hidden="1"/>
    <row r="36" spans="2:5">
      <c r="B36" s="1" t="s">
        <v>26</v>
      </c>
    </row>
    <row r="37" spans="2:5">
      <c r="B37" s="2" t="s">
        <v>20</v>
      </c>
      <c r="C37" t="s">
        <v>22</v>
      </c>
    </row>
    <row r="39" spans="2:5">
      <c r="B39" s="2" t="s">
        <v>12</v>
      </c>
      <c r="C39" s="2" t="s">
        <v>10</v>
      </c>
    </row>
    <row r="40" spans="2:5">
      <c r="B40" s="2" t="s">
        <v>5</v>
      </c>
      <c r="C40" t="s">
        <v>19</v>
      </c>
      <c r="D40" t="s">
        <v>17</v>
      </c>
      <c r="E40" t="s">
        <v>9</v>
      </c>
    </row>
    <row r="41" spans="2:5">
      <c r="B41" s="3" t="s">
        <v>7</v>
      </c>
      <c r="C41" s="4">
        <v>0.15286632387111626</v>
      </c>
      <c r="D41" s="4">
        <v>0.84713367612888368</v>
      </c>
      <c r="E41" s="4">
        <v>1</v>
      </c>
    </row>
    <row r="42" spans="2:5">
      <c r="B42" s="3" t="s">
        <v>9</v>
      </c>
      <c r="C42" s="4">
        <v>0.15286632387111626</v>
      </c>
      <c r="D42" s="4">
        <v>0.84713367612888368</v>
      </c>
      <c r="E42" s="4">
        <v>1</v>
      </c>
    </row>
    <row r="44" spans="2:5">
      <c r="B44" s="1" t="s">
        <v>27</v>
      </c>
    </row>
    <row r="45" spans="2:5">
      <c r="B45" s="2" t="s">
        <v>20</v>
      </c>
      <c r="C45" t="s">
        <v>22</v>
      </c>
    </row>
    <row r="47" spans="2:5">
      <c r="B47" s="2" t="s">
        <v>13</v>
      </c>
      <c r="C47" s="2" t="s">
        <v>10</v>
      </c>
    </row>
    <row r="48" spans="2:5">
      <c r="B48" s="2" t="s">
        <v>5</v>
      </c>
      <c r="C48" t="s">
        <v>19</v>
      </c>
      <c r="D48" t="s">
        <v>17</v>
      </c>
      <c r="E48" t="s">
        <v>9</v>
      </c>
    </row>
    <row r="49" spans="2:5">
      <c r="B49" s="3" t="s">
        <v>7</v>
      </c>
      <c r="C49" s="4">
        <v>0.19897737554673844</v>
      </c>
      <c r="D49" s="4">
        <v>0.80102262445326167</v>
      </c>
      <c r="E49" s="4">
        <v>1</v>
      </c>
    </row>
    <row r="50" spans="2:5">
      <c r="B50" s="3" t="s">
        <v>9</v>
      </c>
      <c r="C50" s="4">
        <v>0.19897737554673844</v>
      </c>
      <c r="D50" s="4">
        <v>0.80102262445326167</v>
      </c>
      <c r="E50" s="4">
        <v>1</v>
      </c>
    </row>
    <row r="53" spans="2:5">
      <c r="B53" s="1" t="s">
        <v>28</v>
      </c>
      <c r="C53" s="7" t="s">
        <v>15</v>
      </c>
      <c r="D53" s="7" t="s">
        <v>16</v>
      </c>
    </row>
    <row r="54" spans="2:5">
      <c r="B54" t="str">
        <f>B49</f>
        <v>Save on Energy Retrofit Program</v>
      </c>
      <c r="C54" s="6">
        <f>GETPIVOTDATA("Energy (kWh)",$B$39,"Program","Save on Energy Retrofit Program","Rate class","&lt; 50 kW")</f>
        <v>0.15286632387111626</v>
      </c>
      <c r="D54" s="6">
        <f>GETPIVOTDATA("Demand (kW)",$B$47,"Program","Save on Energy Retrofit Program","Rate class","&gt; 50 kW")</f>
        <v>0.80102262445326167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86A3-F89D-664A-84D6-FE11AED99045}">
  <dimension ref="A5:F237"/>
  <sheetViews>
    <sheetView topLeftCell="A5" workbookViewId="0">
      <selection activeCell="E16" sqref="E16"/>
    </sheetView>
  </sheetViews>
  <sheetFormatPr baseColWidth="10" defaultRowHeight="16"/>
  <cols>
    <col min="1" max="1" width="23.33203125" customWidth="1"/>
    <col min="2" max="2" width="37" customWidth="1"/>
  </cols>
  <sheetData>
    <row r="5" spans="1:6">
      <c r="A5" s="1" t="s">
        <v>4</v>
      </c>
      <c r="B5" s="1" t="s">
        <v>3</v>
      </c>
      <c r="C5" s="1" t="s">
        <v>0</v>
      </c>
      <c r="D5" s="1" t="s">
        <v>1</v>
      </c>
      <c r="E5" s="1" t="s">
        <v>2</v>
      </c>
      <c r="F5" s="1" t="s">
        <v>20</v>
      </c>
    </row>
    <row r="6" spans="1:6">
      <c r="A6" t="str">
        <f>'[1]Project Results Report'!J1739</f>
        <v>Entegrus-SCP-601024</v>
      </c>
      <c r="B6" t="str">
        <f>'[1]Project Results Report'!GT1739</f>
        <v>Save on Energy Process &amp; Systems Upgrades Program</v>
      </c>
      <c r="C6" t="str">
        <f>'[1]Project Results Report'!GQ1739</f>
        <v>&gt; 50 kW</v>
      </c>
      <c r="D6">
        <f>'[1]Project Results Report'!GR1739</f>
        <v>195974.8283999995</v>
      </c>
      <c r="E6">
        <f>'[1]Project Results Report'!GS1739</f>
        <v>21.220668717948715</v>
      </c>
      <c r="F6" t="s">
        <v>21</v>
      </c>
    </row>
    <row r="7" spans="1:6">
      <c r="A7" t="str">
        <f>'[1]Project Results Report'!J1814</f>
        <v>158162</v>
      </c>
      <c r="B7" t="str">
        <f>'[1]Project Results Report'!GT1814</f>
        <v>Save on Energy Retrofit Program</v>
      </c>
      <c r="C7" t="str">
        <f>'[1]Project Results Report'!GQ1814</f>
        <v>&gt; 50 kW</v>
      </c>
      <c r="D7">
        <f>'[1]Project Results Report'!GR1814</f>
        <v>16858.608633642772</v>
      </c>
      <c r="E7">
        <f>'[1]Project Results Report'!GS1814</f>
        <v>2.2207606935001332</v>
      </c>
      <c r="F7" t="s">
        <v>21</v>
      </c>
    </row>
    <row r="8" spans="1:6">
      <c r="A8" t="str">
        <f>'[1]Project Results Report'!J1815</f>
        <v>171118</v>
      </c>
      <c r="B8" t="str">
        <f>'[1]Project Results Report'!GT1815</f>
        <v>Save on Energy Retrofit Program</v>
      </c>
      <c r="C8" t="str">
        <f>'[1]Project Results Report'!GQ1815</f>
        <v>&gt; 50 kW</v>
      </c>
      <c r="D8">
        <f>'[1]Project Results Report'!GR1815</f>
        <v>502.79449888209524</v>
      </c>
      <c r="E8">
        <f>'[1]Project Results Report'!GS1815</f>
        <v>0.19678059582751861</v>
      </c>
      <c r="F8" t="s">
        <v>21</v>
      </c>
    </row>
    <row r="9" spans="1:6">
      <c r="A9" t="str">
        <f>'[1]Project Results Report'!J1816</f>
        <v>168187</v>
      </c>
      <c r="B9" t="str">
        <f>'[1]Project Results Report'!GT1816</f>
        <v>Save on Energy Retrofit Program</v>
      </c>
      <c r="C9" t="str">
        <f>'[1]Project Results Report'!GQ1816</f>
        <v>&lt; 50 kW</v>
      </c>
      <c r="D9">
        <f>'[1]Project Results Report'!GR1816</f>
        <v>33529.162163245812</v>
      </c>
      <c r="E9">
        <f>'[1]Project Results Report'!GS1816</f>
        <v>8.1922744122470306</v>
      </c>
      <c r="F9" t="s">
        <v>21</v>
      </c>
    </row>
    <row r="10" spans="1:6">
      <c r="A10" t="str">
        <f>'[1]Project Results Report'!J1817</f>
        <v>160837</v>
      </c>
      <c r="B10" t="str">
        <f>'[1]Project Results Report'!GT1817</f>
        <v>Save on Energy Retrofit Program</v>
      </c>
      <c r="C10" t="str">
        <f>'[1]Project Results Report'!GQ1817</f>
        <v>&gt; 50 kW</v>
      </c>
      <c r="D10">
        <f>'[1]Project Results Report'!GR1817</f>
        <v>29802.372144518915</v>
      </c>
      <c r="E10">
        <f>'[1]Project Results Report'!GS1817</f>
        <v>0</v>
      </c>
      <c r="F10" t="s">
        <v>21</v>
      </c>
    </row>
    <row r="11" spans="1:6">
      <c r="A11" t="str">
        <f>'[1]Project Results Report'!J1818</f>
        <v>170210</v>
      </c>
      <c r="B11" t="str">
        <f>'[1]Project Results Report'!GT1818</f>
        <v>Save on Energy Retrofit Program</v>
      </c>
      <c r="C11" t="str">
        <f>'[1]Project Results Report'!GQ1818</f>
        <v>&lt; 50 kW</v>
      </c>
      <c r="D11">
        <f>'[1]Project Results Report'!GR1818</f>
        <v>10973.963500642571</v>
      </c>
      <c r="E11">
        <f>'[1]Project Results Report'!GS1818</f>
        <v>1.9462662637029768</v>
      </c>
      <c r="F11" t="s">
        <v>21</v>
      </c>
    </row>
    <row r="12" spans="1:6">
      <c r="A12" t="str">
        <f>'[1]Project Results Report'!J1819</f>
        <v>169899</v>
      </c>
      <c r="B12" t="str">
        <f>'[1]Project Results Report'!GT1819</f>
        <v>Save on Energy Retrofit Program</v>
      </c>
      <c r="C12" t="str">
        <f>'[1]Project Results Report'!GQ1819</f>
        <v>&gt; 50 kW</v>
      </c>
      <c r="D12">
        <f>'[1]Project Results Report'!GR1819</f>
        <v>19320.073894585268</v>
      </c>
      <c r="E12">
        <f>'[1]Project Results Report'!GS1819</f>
        <v>12.92558851710087</v>
      </c>
      <c r="F12" t="s">
        <v>21</v>
      </c>
    </row>
    <row r="13" spans="1:6">
      <c r="A13" t="str">
        <f>'[1]Project Results Report'!J1820</f>
        <v>131745</v>
      </c>
      <c r="B13" t="str">
        <f>'[1]Project Results Report'!GT1820</f>
        <v>Save on Energy Retrofit Program</v>
      </c>
      <c r="C13" t="str">
        <f>'[1]Project Results Report'!GQ1820</f>
        <v>&lt; 50 kW</v>
      </c>
      <c r="D13">
        <f>'[1]Project Results Report'!GR1820</f>
        <v>0</v>
      </c>
      <c r="E13">
        <f>'[1]Project Results Report'!GS1820</f>
        <v>0</v>
      </c>
      <c r="F13" t="s">
        <v>21</v>
      </c>
    </row>
    <row r="14" spans="1:6">
      <c r="A14" t="str">
        <f>'[1]Project Results Report'!J1821</f>
        <v>165595</v>
      </c>
      <c r="B14" t="str">
        <f>'[1]Project Results Report'!GT1821</f>
        <v>Save on Energy Retrofit Program</v>
      </c>
      <c r="C14" t="str">
        <f>'[1]Project Results Report'!GQ1821</f>
        <v>&gt; 50 kW</v>
      </c>
      <c r="D14">
        <f>'[1]Project Results Report'!GR1821</f>
        <v>14717.580412184212</v>
      </c>
      <c r="E14">
        <f>'[1]Project Results Report'!GS1821</f>
        <v>3.0660436649852105</v>
      </c>
      <c r="F14" t="s">
        <v>21</v>
      </c>
    </row>
    <row r="15" spans="1:6">
      <c r="A15" t="str">
        <f>'[1]Project Results Report'!J1822</f>
        <v>173407</v>
      </c>
      <c r="B15" t="str">
        <f>'[1]Project Results Report'!GT1822</f>
        <v>Save on Energy Retrofit Program</v>
      </c>
      <c r="C15" t="str">
        <f>'[1]Project Results Report'!GQ1822</f>
        <v>&gt; 50 kW</v>
      </c>
      <c r="D15">
        <f>'[1]Project Results Report'!GR1822</f>
        <v>1715.4931477402058</v>
      </c>
      <c r="E15">
        <f>'[1]Project Results Report'!GS1822</f>
        <v>0.67467632855149229</v>
      </c>
      <c r="F15" t="s">
        <v>21</v>
      </c>
    </row>
    <row r="16" spans="1:6">
      <c r="A16" t="str">
        <f>'[1]Project Results Report'!J1823</f>
        <v>172765</v>
      </c>
      <c r="B16" t="str">
        <f>'[1]Project Results Report'!GT1823</f>
        <v>Save on Energy Retrofit Program</v>
      </c>
      <c r="C16" t="str">
        <f>'[1]Project Results Report'!GQ1823</f>
        <v>&gt; 50 kW</v>
      </c>
      <c r="D16">
        <f>'[1]Project Results Report'!GR1823</f>
        <v>24117.100756387848</v>
      </c>
      <c r="E16">
        <f>'[1]Project Results Report'!GS1823</f>
        <v>3.0948592224044336</v>
      </c>
      <c r="F16" t="s">
        <v>21</v>
      </c>
    </row>
    <row r="17" spans="1:6">
      <c r="A17" t="str">
        <f>'[1]Project Results Report'!J1824</f>
        <v>172035</v>
      </c>
      <c r="B17" t="str">
        <f>'[1]Project Results Report'!GT1824</f>
        <v>Save on Energy Retrofit Program</v>
      </c>
      <c r="C17" t="str">
        <f>'[1]Project Results Report'!GQ1824</f>
        <v>&gt; 50 kW</v>
      </c>
      <c r="D17">
        <f>'[1]Project Results Report'!GR1824</f>
        <v>139271.82274379864</v>
      </c>
      <c r="E17">
        <f>'[1]Project Results Report'!GS1824</f>
        <v>25.272386473751599</v>
      </c>
      <c r="F17" t="s">
        <v>21</v>
      </c>
    </row>
    <row r="18" spans="1:6">
      <c r="A18" t="str">
        <f>'[1]Project Results Report'!J1825</f>
        <v>171910</v>
      </c>
      <c r="B18" t="str">
        <f>'[1]Project Results Report'!GT1825</f>
        <v>Save on Energy Retrofit Program</v>
      </c>
      <c r="C18" t="str">
        <f>'[1]Project Results Report'!GQ1825</f>
        <v>&gt; 50 kW</v>
      </c>
      <c r="D18">
        <f>'[1]Project Results Report'!GR1825</f>
        <v>1673.994432301409</v>
      </c>
      <c r="E18">
        <f>'[1]Project Results Report'!GS1825</f>
        <v>0.29688807412418289</v>
      </c>
      <c r="F18" t="s">
        <v>21</v>
      </c>
    </row>
    <row r="19" spans="1:6">
      <c r="A19" t="str">
        <f>'[1]Project Results Report'!J1826</f>
        <v>173512</v>
      </c>
      <c r="B19" t="str">
        <f>'[1]Project Results Report'!GT1826</f>
        <v>Save on Energy Retrofit Program</v>
      </c>
      <c r="C19" t="str">
        <f>'[1]Project Results Report'!GQ1826</f>
        <v>&lt; 50 kW</v>
      </c>
      <c r="D19">
        <f>'[1]Project Results Report'!GR1826</f>
        <v>3511.4579898377274</v>
      </c>
      <c r="E19">
        <f>'[1]Project Results Report'!GS1826</f>
        <v>0.47145449660758187</v>
      </c>
      <c r="F19" t="s">
        <v>21</v>
      </c>
    </row>
    <row r="20" spans="1:6">
      <c r="A20" t="str">
        <f>'[1]Project Results Report'!J1827</f>
        <v>165633</v>
      </c>
      <c r="B20" t="str">
        <f>'[1]Project Results Report'!GT1827</f>
        <v>Save on Energy Retrofit Program</v>
      </c>
      <c r="C20" t="str">
        <f>'[1]Project Results Report'!GQ1827</f>
        <v>&lt; 50 kW</v>
      </c>
      <c r="D20">
        <f>'[1]Project Results Report'!GR1827</f>
        <v>40283.233044760709</v>
      </c>
      <c r="E20">
        <f>'[1]Project Results Report'!GS1827</f>
        <v>12.623161153696158</v>
      </c>
      <c r="F20" t="s">
        <v>21</v>
      </c>
    </row>
    <row r="21" spans="1:6">
      <c r="A21" t="str">
        <f>'[1]Project Results Report'!J1828</f>
        <v>175855</v>
      </c>
      <c r="B21" t="str">
        <f>'[1]Project Results Report'!GT1828</f>
        <v>Save on Energy Retrofit Program</v>
      </c>
      <c r="C21" t="str">
        <f>'[1]Project Results Report'!GQ1828</f>
        <v>&lt; 50 kW</v>
      </c>
      <c r="D21">
        <f>'[1]Project Results Report'!GR1828</f>
        <v>3844.5962741263111</v>
      </c>
      <c r="E21">
        <f>'[1]Project Results Report'!GS1828</f>
        <v>0</v>
      </c>
      <c r="F21" t="s">
        <v>21</v>
      </c>
    </row>
    <row r="22" spans="1:6">
      <c r="A22" t="str">
        <f>'[1]Project Results Report'!J1829</f>
        <v>164371</v>
      </c>
      <c r="B22" t="str">
        <f>'[1]Project Results Report'!GT1829</f>
        <v>Save on Energy Retrofit Program</v>
      </c>
      <c r="C22" t="str">
        <f>'[1]Project Results Report'!GQ1829</f>
        <v>&gt; 50 kW</v>
      </c>
      <c r="D22">
        <f>'[1]Project Results Report'!GR1829</f>
        <v>63658.061095592413</v>
      </c>
      <c r="E22">
        <f>'[1]Project Results Report'!GS1829</f>
        <v>15.929422468258114</v>
      </c>
      <c r="F22" t="s">
        <v>21</v>
      </c>
    </row>
    <row r="23" spans="1:6">
      <c r="A23" t="str">
        <f>'[1]Project Results Report'!J1830</f>
        <v>176926</v>
      </c>
      <c r="B23" t="str">
        <f>'[1]Project Results Report'!GT1830</f>
        <v>Save on Energy Retrofit Program</v>
      </c>
      <c r="C23" t="str">
        <f>'[1]Project Results Report'!GQ1830</f>
        <v>&lt; 50 kW</v>
      </c>
      <c r="D23">
        <f>'[1]Project Results Report'!GR1830</f>
        <v>17855.83819401521</v>
      </c>
      <c r="E23">
        <f>'[1]Project Results Report'!GS1830</f>
        <v>0</v>
      </c>
      <c r="F23" t="s">
        <v>21</v>
      </c>
    </row>
    <row r="24" spans="1:6">
      <c r="A24" t="str">
        <f>'[1]Project Results Report'!J1831</f>
        <v>173604</v>
      </c>
      <c r="B24" t="str">
        <f>'[1]Project Results Report'!GT1831</f>
        <v>Save on Energy Retrofit Program</v>
      </c>
      <c r="C24" t="str">
        <f>'[1]Project Results Report'!GQ1831</f>
        <v>&lt; 50 kW</v>
      </c>
      <c r="D24">
        <f>'[1]Project Results Report'!GR1831</f>
        <v>7172.0835906093271</v>
      </c>
      <c r="E24">
        <f>'[1]Project Results Report'!GS1831</f>
        <v>1.2719911390304242</v>
      </c>
      <c r="F24" t="s">
        <v>21</v>
      </c>
    </row>
    <row r="25" spans="1:6">
      <c r="A25" t="str">
        <f>'[1]Project Results Report'!J1832</f>
        <v>173603</v>
      </c>
      <c r="B25" t="str">
        <f>'[1]Project Results Report'!GT1832</f>
        <v>Save on Energy Retrofit Program</v>
      </c>
      <c r="C25" t="str">
        <f>'[1]Project Results Report'!GQ1832</f>
        <v>&lt; 50 kW</v>
      </c>
      <c r="D25">
        <f>'[1]Project Results Report'!GR1832</f>
        <v>14060.802941049158</v>
      </c>
      <c r="E25">
        <f>'[1]Project Results Report'!GS1832</f>
        <v>2.4937267563480763</v>
      </c>
      <c r="F25" t="s">
        <v>21</v>
      </c>
    </row>
    <row r="26" spans="1:6">
      <c r="A26" t="str">
        <f>'[1]Project Results Report'!J1833</f>
        <v>176537</v>
      </c>
      <c r="B26" t="str">
        <f>'[1]Project Results Report'!GT1833</f>
        <v>Save on Energy Retrofit Program</v>
      </c>
      <c r="C26" t="str">
        <f>'[1]Project Results Report'!GQ1833</f>
        <v>&gt; 50 kW</v>
      </c>
      <c r="D26">
        <f>'[1]Project Results Report'!GR1833</f>
        <v>38027.321243467086</v>
      </c>
      <c r="E26">
        <f>'[1]Project Results Report'!GS1833</f>
        <v>3.4189729465938337</v>
      </c>
      <c r="F26" t="s">
        <v>21</v>
      </c>
    </row>
    <row r="27" spans="1:6">
      <c r="A27" t="str">
        <f>'[1]Project Results Report'!J1834</f>
        <v>175148</v>
      </c>
      <c r="B27" t="str">
        <f>'[1]Project Results Report'!GT1834</f>
        <v>Save on Energy Retrofit Program</v>
      </c>
      <c r="C27" t="str">
        <f>'[1]Project Results Report'!GQ1834</f>
        <v>&gt; 50 kW</v>
      </c>
      <c r="D27">
        <f>'[1]Project Results Report'!GR1834</f>
        <v>1184.041967574675</v>
      </c>
      <c r="E27">
        <f>'[1]Project Results Report'!GS1834</f>
        <v>0.46511777195595305</v>
      </c>
      <c r="F27" t="s">
        <v>21</v>
      </c>
    </row>
    <row r="28" spans="1:6">
      <c r="A28" t="str">
        <f>'[1]Project Results Report'!J1835</f>
        <v>172704</v>
      </c>
      <c r="B28" t="str">
        <f>'[1]Project Results Report'!GT1835</f>
        <v>Save on Energy Retrofit Program</v>
      </c>
      <c r="C28" t="str">
        <f>'[1]Project Results Report'!GQ1835</f>
        <v>&lt; 50 kW</v>
      </c>
      <c r="D28">
        <f>'[1]Project Results Report'!GR1835</f>
        <v>6746.4224404266042</v>
      </c>
      <c r="E28">
        <f>'[1]Project Results Report'!GS1835</f>
        <v>1.1503963826459773</v>
      </c>
      <c r="F28" t="s">
        <v>21</v>
      </c>
    </row>
    <row r="29" spans="1:6">
      <c r="A29" t="str">
        <f>'[1]Project Results Report'!J1836</f>
        <v>177961</v>
      </c>
      <c r="B29" t="str">
        <f>'[1]Project Results Report'!GT1836</f>
        <v>Save on Energy Retrofit Program</v>
      </c>
      <c r="C29" t="str">
        <f>'[1]Project Results Report'!GQ1836</f>
        <v>&gt; 50 kW</v>
      </c>
      <c r="D29">
        <f>'[1]Project Results Report'!GR1836</f>
        <v>1253.8600637924997</v>
      </c>
      <c r="E29">
        <f>'[1]Project Results Report'!GS1836</f>
        <v>0.51827408875091918</v>
      </c>
      <c r="F29" t="s">
        <v>21</v>
      </c>
    </row>
    <row r="30" spans="1:6">
      <c r="A30" t="str">
        <f>'[1]Project Results Report'!J1837</f>
        <v>173757</v>
      </c>
      <c r="B30" t="str">
        <f>'[1]Project Results Report'!GT1837</f>
        <v>Save on Energy Retrofit Program</v>
      </c>
      <c r="C30" t="str">
        <f>'[1]Project Results Report'!GQ1837</f>
        <v>&lt; 50 kW</v>
      </c>
      <c r="D30">
        <f>'[1]Project Results Report'!GR1837</f>
        <v>12016.400223111023</v>
      </c>
      <c r="E30">
        <f>'[1]Project Results Report'!GS1837</f>
        <v>2.1311456306579202</v>
      </c>
      <c r="F30" t="s">
        <v>21</v>
      </c>
    </row>
    <row r="31" spans="1:6">
      <c r="A31" t="str">
        <f>'[1]Project Results Report'!J1838</f>
        <v>165239</v>
      </c>
      <c r="B31" t="str">
        <f>'[1]Project Results Report'!GT1838</f>
        <v>Save on Energy Retrofit Program</v>
      </c>
      <c r="C31" t="str">
        <f>'[1]Project Results Report'!GQ1838</f>
        <v>&gt; 50 kW</v>
      </c>
      <c r="D31">
        <f>'[1]Project Results Report'!GR1838</f>
        <v>234264.43003030858</v>
      </c>
      <c r="E31">
        <f>'[1]Project Results Report'!GS1838</f>
        <v>47.201900768147155</v>
      </c>
      <c r="F31" t="s">
        <v>21</v>
      </c>
    </row>
    <row r="32" spans="1:6">
      <c r="A32" t="str">
        <f>'[1]Project Results Report'!J1839</f>
        <v>173095</v>
      </c>
      <c r="B32" t="str">
        <f>'[1]Project Results Report'!GT1839</f>
        <v>Save on Energy Retrofit Program</v>
      </c>
      <c r="C32" t="str">
        <f>'[1]Project Results Report'!GQ1839</f>
        <v>&lt; 50 kW</v>
      </c>
      <c r="D32">
        <f>'[1]Project Results Report'!GR1839</f>
        <v>58130.96997000074</v>
      </c>
      <c r="E32">
        <f>'[1]Project Results Report'!GS1839</f>
        <v>0</v>
      </c>
      <c r="F32" t="s">
        <v>21</v>
      </c>
    </row>
    <row r="33" spans="1:6">
      <c r="A33" t="str">
        <f>'[1]Project Results Report'!J1840</f>
        <v>171697</v>
      </c>
      <c r="B33" t="str">
        <f>'[1]Project Results Report'!GT1840</f>
        <v>Save on Energy Retrofit Program</v>
      </c>
      <c r="C33" t="str">
        <f>'[1]Project Results Report'!GQ1840</f>
        <v>&gt; 50 kW</v>
      </c>
      <c r="D33">
        <f>'[1]Project Results Report'!GR1840</f>
        <v>89448.738038501629</v>
      </c>
      <c r="E33">
        <f>'[1]Project Results Report'!GS1840</f>
        <v>15.335123009346574</v>
      </c>
      <c r="F33" t="s">
        <v>21</v>
      </c>
    </row>
    <row r="34" spans="1:6">
      <c r="A34" t="str">
        <f>'[1]Project Results Report'!J1841</f>
        <v>172403</v>
      </c>
      <c r="B34" t="str">
        <f>'[1]Project Results Report'!GT1841</f>
        <v>Save on Energy Retrofit Program</v>
      </c>
      <c r="C34" t="str">
        <f>'[1]Project Results Report'!GQ1841</f>
        <v>&gt; 50 kW</v>
      </c>
      <c r="D34">
        <f>'[1]Project Results Report'!GR1841</f>
        <v>74933.34746112625</v>
      </c>
      <c r="E34">
        <f>'[1]Project Results Report'!GS1841</f>
        <v>12.846599359779269</v>
      </c>
      <c r="F34" t="s">
        <v>21</v>
      </c>
    </row>
    <row r="35" spans="1:6">
      <c r="A35" t="str">
        <f>'[1]Project Results Report'!J1842</f>
        <v>166692</v>
      </c>
      <c r="B35" t="str">
        <f>'[1]Project Results Report'!GT1842</f>
        <v>Save on Energy Retrofit Program</v>
      </c>
      <c r="C35" t="str">
        <f>'[1]Project Results Report'!GQ1842</f>
        <v>&gt; 50 kW</v>
      </c>
      <c r="D35">
        <f>'[1]Project Results Report'!GR1842</f>
        <v>147594.18410806285</v>
      </c>
      <c r="E35">
        <f>'[1]Project Results Report'!GS1842</f>
        <v>17.43166436157685</v>
      </c>
      <c r="F35" t="s">
        <v>21</v>
      </c>
    </row>
    <row r="36" spans="1:6">
      <c r="A36" t="str">
        <f>'[1]Project Results Report'!J1843</f>
        <v>178161</v>
      </c>
      <c r="B36" t="str">
        <f>'[1]Project Results Report'!GT1843</f>
        <v>Save on Energy Retrofit Program</v>
      </c>
      <c r="C36" t="str">
        <f>'[1]Project Results Report'!GQ1843</f>
        <v>&lt; 50 kW</v>
      </c>
      <c r="D36">
        <f>'[1]Project Results Report'!GR1843</f>
        <v>777.95075392759964</v>
      </c>
      <c r="E36">
        <f>'[1]Project Results Report'!GS1843</f>
        <v>0.13797196492433447</v>
      </c>
      <c r="F36" t="s">
        <v>21</v>
      </c>
    </row>
    <row r="37" spans="1:6">
      <c r="A37" t="str">
        <f>'[1]Project Results Report'!J1844</f>
        <v>174162</v>
      </c>
      <c r="B37" t="str">
        <f>'[1]Project Results Report'!GT1844</f>
        <v>Save on Energy Retrofit Program</v>
      </c>
      <c r="C37" t="str">
        <f>'[1]Project Results Report'!GQ1844</f>
        <v>&lt; 50 kW</v>
      </c>
      <c r="D37">
        <f>'[1]Project Results Report'!GR1844</f>
        <v>950.82869924484396</v>
      </c>
      <c r="E37">
        <f>'[1]Project Results Report'!GS1844</f>
        <v>0.16863240157418657</v>
      </c>
      <c r="F37" t="s">
        <v>21</v>
      </c>
    </row>
    <row r="38" spans="1:6">
      <c r="A38" t="str">
        <f>'[1]Project Results Report'!J1845</f>
        <v>173912</v>
      </c>
      <c r="B38" t="str">
        <f>'[1]Project Results Report'!GT1845</f>
        <v>Save on Energy Retrofit Program</v>
      </c>
      <c r="C38" t="str">
        <f>'[1]Project Results Report'!GQ1845</f>
        <v>&lt; 50 kW</v>
      </c>
      <c r="D38">
        <f>'[1]Project Results Report'!GR1845</f>
        <v>2247.4132891241766</v>
      </c>
      <c r="E38">
        <f>'[1]Project Results Report'!GS1845</f>
        <v>0.39858567644807741</v>
      </c>
      <c r="F38" t="s">
        <v>21</v>
      </c>
    </row>
    <row r="39" spans="1:6">
      <c r="A39" t="str">
        <f>'[1]Project Results Report'!J1846</f>
        <v>176751</v>
      </c>
      <c r="B39" t="str">
        <f>'[1]Project Results Report'!GT1846</f>
        <v>Save on Energy Retrofit Program</v>
      </c>
      <c r="C39" t="str">
        <f>'[1]Project Results Report'!GQ1846</f>
        <v>&lt; 50 kW</v>
      </c>
      <c r="D39">
        <f>'[1]Project Results Report'!GR1846</f>
        <v>7914.4272783700262</v>
      </c>
      <c r="E39">
        <f>'[1]Project Results Report'!GS1846</f>
        <v>3.0948592224044336</v>
      </c>
      <c r="F39" t="s">
        <v>21</v>
      </c>
    </row>
    <row r="40" spans="1:6">
      <c r="A40" t="str">
        <f>'[1]Project Results Report'!J1847</f>
        <v>173799</v>
      </c>
      <c r="B40" t="str">
        <f>'[1]Project Results Report'!GT1847</f>
        <v>Save on Energy Retrofit Program</v>
      </c>
      <c r="C40" t="str">
        <f>'[1]Project Results Report'!GQ1847</f>
        <v>&lt; 50 kW</v>
      </c>
      <c r="D40">
        <f>'[1]Project Results Report'!GR1847</f>
        <v>3889.7537696379982</v>
      </c>
      <c r="E40">
        <f>'[1]Project Results Report'!GS1847</f>
        <v>0.68985982462167228</v>
      </c>
      <c r="F40" t="s">
        <v>21</v>
      </c>
    </row>
    <row r="41" spans="1:6">
      <c r="A41" t="str">
        <f>'[1]Project Results Report'!J1848</f>
        <v>174649</v>
      </c>
      <c r="B41" t="str">
        <f>'[1]Project Results Report'!GT1848</f>
        <v>Save on Energy Retrofit Program</v>
      </c>
      <c r="C41" t="str">
        <f>'[1]Project Results Report'!GQ1848</f>
        <v>&lt; 50 kW</v>
      </c>
      <c r="D41">
        <f>'[1]Project Results Report'!GR1848</f>
        <v>13349.366161910651</v>
      </c>
      <c r="E41">
        <f>'[1]Project Results Report'!GS1848</f>
        <v>2.3666570524269197</v>
      </c>
      <c r="F41" t="s">
        <v>21</v>
      </c>
    </row>
    <row r="42" spans="1:6">
      <c r="A42" t="str">
        <f>'[1]Project Results Report'!J1849</f>
        <v>179065</v>
      </c>
      <c r="B42" t="str">
        <f>'[1]Project Results Report'!GT1849</f>
        <v>Save on Energy Retrofit Program</v>
      </c>
      <c r="C42" t="str">
        <f>'[1]Project Results Report'!GQ1849</f>
        <v>&lt; 50 kW</v>
      </c>
      <c r="D42">
        <f>'[1]Project Results Report'!GR1849</f>
        <v>2746.1401958045076</v>
      </c>
      <c r="E42">
        <f>'[1]Project Results Report'!GS1849</f>
        <v>0</v>
      </c>
      <c r="F42" t="s">
        <v>21</v>
      </c>
    </row>
    <row r="43" spans="1:6">
      <c r="A43" t="str">
        <f>'[1]Project Results Report'!J1850</f>
        <v>171254</v>
      </c>
      <c r="B43" t="str">
        <f>'[1]Project Results Report'!GT1850</f>
        <v>Save on Energy Retrofit Program</v>
      </c>
      <c r="C43" t="str">
        <f>'[1]Project Results Report'!GQ1850</f>
        <v>&lt; 50 kW</v>
      </c>
      <c r="D43">
        <f>'[1]Project Results Report'!GR1850</f>
        <v>9526.9783577538619</v>
      </c>
      <c r="E43">
        <f>'[1]Project Results Report'!GS1850</f>
        <v>1.8223689722227572</v>
      </c>
      <c r="F43" t="s">
        <v>21</v>
      </c>
    </row>
    <row r="44" spans="1:6">
      <c r="A44" t="str">
        <f>'[1]Project Results Report'!J1851</f>
        <v>178573</v>
      </c>
      <c r="B44" t="str">
        <f>'[1]Project Results Report'!GT1851</f>
        <v>Save on Energy Retrofit Program</v>
      </c>
      <c r="C44" t="str">
        <f>'[1]Project Results Report'!GQ1851</f>
        <v>&gt; 50 kW</v>
      </c>
      <c r="D44">
        <f>'[1]Project Results Report'!GR1851</f>
        <v>27065.048699740822</v>
      </c>
      <c r="E44">
        <f>'[1]Project Results Report'!GS1851</f>
        <v>10.740982007168331</v>
      </c>
      <c r="F44" t="s">
        <v>21</v>
      </c>
    </row>
    <row r="45" spans="1:6">
      <c r="A45" t="str">
        <f>'[1]Project Results Report'!J1852</f>
        <v>170222</v>
      </c>
      <c r="B45" t="str">
        <f>'[1]Project Results Report'!GT1852</f>
        <v>Save on Energy Retrofit Program</v>
      </c>
      <c r="C45" t="str">
        <f>'[1]Project Results Report'!GQ1852</f>
        <v>&gt; 50 kW</v>
      </c>
      <c r="D45">
        <f>'[1]Project Results Report'!GR1852</f>
        <v>5255.2035401726553</v>
      </c>
      <c r="E45">
        <f>'[1]Project Results Report'!GS1852</f>
        <v>0</v>
      </c>
      <c r="F45" t="s">
        <v>21</v>
      </c>
    </row>
    <row r="46" spans="1:6">
      <c r="A46" t="str">
        <f>'[1]Project Results Report'!J1853</f>
        <v>174356</v>
      </c>
      <c r="B46" t="str">
        <f>'[1]Project Results Report'!GT1853</f>
        <v>Save on Energy Retrofit Program</v>
      </c>
      <c r="C46" t="str">
        <f>'[1]Project Results Report'!GQ1853</f>
        <v>&gt; 50 kW</v>
      </c>
      <c r="D46">
        <f>'[1]Project Results Report'!GR1853</f>
        <v>130254.54769133963</v>
      </c>
      <c r="E46">
        <f>'[1]Project Results Report'!GS1853</f>
        <v>0.62789207957790505</v>
      </c>
      <c r="F46" t="s">
        <v>21</v>
      </c>
    </row>
    <row r="47" spans="1:6">
      <c r="A47" t="str">
        <f>'[1]Project Results Report'!J1854</f>
        <v>174177</v>
      </c>
      <c r="B47" t="str">
        <f>'[1]Project Results Report'!GT1854</f>
        <v>Save on Energy Retrofit Program</v>
      </c>
      <c r="C47" t="str">
        <f>'[1]Project Results Report'!GQ1854</f>
        <v>&gt; 50 kW</v>
      </c>
      <c r="D47">
        <f>'[1]Project Results Report'!GR1854</f>
        <v>2975.9901018691708</v>
      </c>
      <c r="E47">
        <f>'[1]Project Results Report'!GS1854</f>
        <v>0.52780102066521406</v>
      </c>
      <c r="F47" t="s">
        <v>21</v>
      </c>
    </row>
    <row r="48" spans="1:6">
      <c r="A48" t="str">
        <f>'[1]Project Results Report'!J1855</f>
        <v>165574</v>
      </c>
      <c r="B48" t="str">
        <f>'[1]Project Results Report'!GT1855</f>
        <v>Save on Energy Retrofit Program</v>
      </c>
      <c r="C48" t="str">
        <f>'[1]Project Results Report'!GQ1855</f>
        <v>&gt; 50 kW</v>
      </c>
      <c r="D48">
        <f>'[1]Project Results Report'!GR1855</f>
        <v>553198.28961341106</v>
      </c>
      <c r="E48">
        <f>'[1]Project Results Report'!GS1855</f>
        <v>72.987291895487786</v>
      </c>
      <c r="F48" t="s">
        <v>21</v>
      </c>
    </row>
    <row r="49" spans="1:6">
      <c r="A49" t="str">
        <f>'[1]Project Results Report'!J1856</f>
        <v>172558</v>
      </c>
      <c r="B49" t="str">
        <f>'[1]Project Results Report'!GT1856</f>
        <v>Save on Energy Retrofit Program</v>
      </c>
      <c r="C49" t="str">
        <f>'[1]Project Results Report'!GQ1856</f>
        <v>&gt; 50 kW</v>
      </c>
      <c r="D49">
        <f>'[1]Project Results Report'!GR1856</f>
        <v>740322.81784081762</v>
      </c>
      <c r="E49">
        <f>'[1]Project Results Report'!GS1856</f>
        <v>97.675859930379076</v>
      </c>
      <c r="F49" t="s">
        <v>21</v>
      </c>
    </row>
    <row r="50" spans="1:6">
      <c r="A50" t="str">
        <f>'[1]Project Results Report'!J1857</f>
        <v>158341</v>
      </c>
      <c r="B50" t="str">
        <f>'[1]Project Results Report'!GT1857</f>
        <v>Save on Energy Retrofit Program</v>
      </c>
      <c r="C50" t="str">
        <f>'[1]Project Results Report'!GQ1857</f>
        <v>&gt; 50 kW</v>
      </c>
      <c r="D50">
        <f>'[1]Project Results Report'!GR1857</f>
        <v>2048908.9132787092</v>
      </c>
      <c r="E50">
        <f>'[1]Project Results Report'!GS1857</f>
        <v>0</v>
      </c>
      <c r="F50" t="s">
        <v>21</v>
      </c>
    </row>
    <row r="51" spans="1:6">
      <c r="A51" t="str">
        <f>'[1]Project Results Report'!J1858</f>
        <v>172992</v>
      </c>
      <c r="B51" t="str">
        <f>'[1]Project Results Report'!GT1858</f>
        <v>Save on Energy Retrofit Program</v>
      </c>
      <c r="C51" t="str">
        <f>'[1]Project Results Report'!GQ1858</f>
        <v>&gt; 50 kW</v>
      </c>
      <c r="D51">
        <f>'[1]Project Results Report'!GR1858</f>
        <v>11239.625039211578</v>
      </c>
      <c r="E51">
        <f>'[1]Project Results Report'!GS1858</f>
        <v>1.427697100513033</v>
      </c>
      <c r="F51" t="s">
        <v>21</v>
      </c>
    </row>
    <row r="52" spans="1:6">
      <c r="A52" t="str">
        <f>'[1]Project Results Report'!J1859</f>
        <v>171942</v>
      </c>
      <c r="B52" t="str">
        <f>'[1]Project Results Report'!GT1859</f>
        <v>Save on Energy Retrofit Program</v>
      </c>
      <c r="C52" t="str">
        <f>'[1]Project Results Report'!GQ1859</f>
        <v>&gt; 50 kW</v>
      </c>
      <c r="D52">
        <f>'[1]Project Results Report'!GR1859</f>
        <v>1126.2133747691887</v>
      </c>
      <c r="E52">
        <f>'[1]Project Results Report'!GS1859</f>
        <v>0.19973741455546157</v>
      </c>
      <c r="F52" t="s">
        <v>21</v>
      </c>
    </row>
    <row r="53" spans="1:6">
      <c r="A53" t="str">
        <f>'[1]Project Results Report'!J1860</f>
        <v>168122</v>
      </c>
      <c r="B53" t="str">
        <f>'[1]Project Results Report'!GT1860</f>
        <v>Save on Energy Retrofit Program</v>
      </c>
      <c r="C53" t="str">
        <f>'[1]Project Results Report'!GQ1860</f>
        <v>&gt; 50 kW</v>
      </c>
      <c r="D53">
        <f>'[1]Project Results Report'!GR1860</f>
        <v>57270.745223459431</v>
      </c>
      <c r="E53">
        <f>'[1]Project Results Report'!GS1860</f>
        <v>3.0948592224044336</v>
      </c>
      <c r="F53" t="s">
        <v>21</v>
      </c>
    </row>
    <row r="54" spans="1:6">
      <c r="A54" t="str">
        <f>'[1]Project Results Report'!J1861</f>
        <v>168121</v>
      </c>
      <c r="B54" t="str">
        <f>'[1]Project Results Report'!GT1861</f>
        <v>Save on Energy Retrofit Program</v>
      </c>
      <c r="C54" t="str">
        <f>'[1]Project Results Report'!GQ1861</f>
        <v>&gt; 50 kW</v>
      </c>
      <c r="D54">
        <f>'[1]Project Results Report'!GR1861</f>
        <v>92239.648505360296</v>
      </c>
      <c r="E54">
        <f>'[1]Project Results Report'!GS1861</f>
        <v>3.5926431751901786</v>
      </c>
      <c r="F54" t="s">
        <v>21</v>
      </c>
    </row>
    <row r="55" spans="1:6">
      <c r="A55" t="str">
        <f>'[1]Project Results Report'!J1862</f>
        <v>168123</v>
      </c>
      <c r="B55" t="str">
        <f>'[1]Project Results Report'!GT1862</f>
        <v>Save on Energy Retrofit Program</v>
      </c>
      <c r="C55" t="str">
        <f>'[1]Project Results Report'!GQ1862</f>
        <v>&gt; 50 kW</v>
      </c>
      <c r="D55">
        <f>'[1]Project Results Report'!GR1862</f>
        <v>60364.498833691294</v>
      </c>
      <c r="E55">
        <f>'[1]Project Results Report'!GS1862</f>
        <v>4.005111934876326</v>
      </c>
      <c r="F55" t="s">
        <v>21</v>
      </c>
    </row>
    <row r="56" spans="1:6">
      <c r="A56" t="str">
        <f>'[1]Project Results Report'!J1863</f>
        <v>180037</v>
      </c>
      <c r="B56" t="str">
        <f>'[1]Project Results Report'!GT1863</f>
        <v>Save on Energy Retrofit Program</v>
      </c>
      <c r="C56" t="str">
        <f>'[1]Project Results Report'!GQ1863</f>
        <v>&lt; 50 kW</v>
      </c>
      <c r="D56">
        <f>'[1]Project Results Report'!GR1863</f>
        <v>7439.9752546729287</v>
      </c>
      <c r="E56">
        <f>'[1]Project Results Report'!GS1863</f>
        <v>1.3195025516630352</v>
      </c>
      <c r="F56" t="s">
        <v>21</v>
      </c>
    </row>
    <row r="57" spans="1:6">
      <c r="A57" t="str">
        <f>'[1]Project Results Report'!J1864</f>
        <v>175205</v>
      </c>
      <c r="B57" t="str">
        <f>'[1]Project Results Report'!GT1864</f>
        <v>Save on Energy Retrofit Program</v>
      </c>
      <c r="C57" t="str">
        <f>'[1]Project Results Report'!GQ1864</f>
        <v>&gt; 50 kW</v>
      </c>
      <c r="D57">
        <f>'[1]Project Results Report'!GR1864</f>
        <v>82955.352967367915</v>
      </c>
      <c r="E57">
        <f>'[1]Project Results Report'!GS1864</f>
        <v>35.678663257061082</v>
      </c>
      <c r="F57" t="s">
        <v>21</v>
      </c>
    </row>
    <row r="58" spans="1:6">
      <c r="A58" t="str">
        <f>'[1]Project Results Report'!J1865</f>
        <v>176771</v>
      </c>
      <c r="B58" t="str">
        <f>'[1]Project Results Report'!GT1865</f>
        <v>Save on Energy Retrofit Program</v>
      </c>
      <c r="C58" t="str">
        <f>'[1]Project Results Report'!GQ1865</f>
        <v>&gt; 50 kW</v>
      </c>
      <c r="D58">
        <f>'[1]Project Results Report'!GR1865</f>
        <v>12879.406926134709</v>
      </c>
      <c r="E58">
        <f>'[1]Project Results Report'!GS1865</f>
        <v>2.2842025304139817</v>
      </c>
      <c r="F58" t="s">
        <v>21</v>
      </c>
    </row>
    <row r="59" spans="1:6">
      <c r="A59" t="str">
        <f>'[1]Project Results Report'!J1866</f>
        <v>173714</v>
      </c>
      <c r="B59" t="str">
        <f>'[1]Project Results Report'!GT1866</f>
        <v>Save on Energy Retrofit Program</v>
      </c>
      <c r="C59" t="str">
        <f>'[1]Project Results Report'!GQ1866</f>
        <v>&gt; 50 kW</v>
      </c>
      <c r="D59">
        <f>'[1]Project Results Report'!GR1866</f>
        <v>19424.731964365208</v>
      </c>
      <c r="E59">
        <f>'[1]Project Results Report'!GS1866</f>
        <v>6.6294626914157053</v>
      </c>
      <c r="F59" t="s">
        <v>21</v>
      </c>
    </row>
    <row r="60" spans="1:6">
      <c r="A60" t="str">
        <f>'[1]Project Results Report'!J1867</f>
        <v>168807</v>
      </c>
      <c r="B60" t="str">
        <f>'[1]Project Results Report'!GT1867</f>
        <v>Save on Energy Retrofit Program</v>
      </c>
      <c r="C60" t="str">
        <f>'[1]Project Results Report'!GQ1867</f>
        <v>&gt; 50 kW</v>
      </c>
      <c r="D60">
        <f>'[1]Project Results Report'!GR1867</f>
        <v>5821.1908445442014</v>
      </c>
      <c r="E60">
        <f>'[1]Project Results Report'!GS1867</f>
        <v>2.002555967438163</v>
      </c>
      <c r="F60" t="s">
        <v>21</v>
      </c>
    </row>
    <row r="61" spans="1:6">
      <c r="A61" t="str">
        <f>'[1]Project Results Report'!J1868</f>
        <v>172891</v>
      </c>
      <c r="B61" t="str">
        <f>'[1]Project Results Report'!GT1868</f>
        <v>Save on Energy Retrofit Program</v>
      </c>
      <c r="C61" t="str">
        <f>'[1]Project Results Report'!GQ1868</f>
        <v>&gt; 50 kW</v>
      </c>
      <c r="D61">
        <f>'[1]Project Results Report'!GR1868</f>
        <v>1775.6682707061541</v>
      </c>
      <c r="E61">
        <f>'[1]Project Results Report'!GS1868</f>
        <v>0.69612796908884544</v>
      </c>
      <c r="F61" t="s">
        <v>21</v>
      </c>
    </row>
    <row r="62" spans="1:6">
      <c r="A62" t="str">
        <f>'[1]Project Results Report'!J1869</f>
        <v>179066</v>
      </c>
      <c r="B62" t="str">
        <f>'[1]Project Results Report'!GT1869</f>
        <v>Save on Energy Retrofit Program</v>
      </c>
      <c r="C62" t="str">
        <f>'[1]Project Results Report'!GQ1869</f>
        <v>&lt; 50 kW</v>
      </c>
      <c r="D62">
        <f>'[1]Project Results Report'!GR1869</f>
        <v>11988.189884089916</v>
      </c>
      <c r="E62">
        <f>'[1]Project Results Report'!GS1869</f>
        <v>2.5003586087954393</v>
      </c>
      <c r="F62" t="s">
        <v>21</v>
      </c>
    </row>
    <row r="63" spans="1:6">
      <c r="A63" t="str">
        <f>'[1]Project Results Report'!J1870</f>
        <v>172140</v>
      </c>
      <c r="B63" t="str">
        <f>'[1]Project Results Report'!GT1870</f>
        <v>Save on Energy Retrofit Program</v>
      </c>
      <c r="C63" t="str">
        <f>'[1]Project Results Report'!GQ1870</f>
        <v>&lt; 50 kW</v>
      </c>
      <c r="D63">
        <f>'[1]Project Results Report'!GR1870</f>
        <v>6684.650873497354</v>
      </c>
      <c r="E63">
        <f>'[1]Project Results Report'!GS1870</f>
        <v>0</v>
      </c>
      <c r="F63" t="s">
        <v>21</v>
      </c>
    </row>
    <row r="64" spans="1:6">
      <c r="A64" t="str">
        <f>'[1]Project Results Report'!J1871</f>
        <v>176169</v>
      </c>
      <c r="B64" t="str">
        <f>'[1]Project Results Report'!GT1871</f>
        <v>Save on Energy Retrofit Program</v>
      </c>
      <c r="C64" t="str">
        <f>'[1]Project Results Report'!GQ1871</f>
        <v>&gt; 50 kW</v>
      </c>
      <c r="D64">
        <f>'[1]Project Results Report'!GR1871</f>
        <v>12035.161205671322</v>
      </c>
      <c r="E64">
        <f>'[1]Project Results Report'!GS1871</f>
        <v>2.6030710715724439</v>
      </c>
      <c r="F64" t="s">
        <v>21</v>
      </c>
    </row>
    <row r="65" spans="1:6">
      <c r="A65" t="str">
        <f>'[1]Project Results Report'!J1872</f>
        <v>173191</v>
      </c>
      <c r="B65" t="str">
        <f>'[1]Project Results Report'!GT1872</f>
        <v>Save on Energy Retrofit Program</v>
      </c>
      <c r="C65" t="str">
        <f>'[1]Project Results Report'!GQ1872</f>
        <v>&lt; 50 kW</v>
      </c>
      <c r="D65">
        <f>'[1]Project Results Report'!GR1872</f>
        <v>16409.491822789034</v>
      </c>
      <c r="E65">
        <f>'[1]Project Results Report'!GS1872</f>
        <v>4.7333141048538394</v>
      </c>
      <c r="F65" t="s">
        <v>21</v>
      </c>
    </row>
    <row r="66" spans="1:6">
      <c r="A66" t="str">
        <f>'[1]Project Results Report'!J1873</f>
        <v>174884</v>
      </c>
      <c r="B66" t="str">
        <f>'[1]Project Results Report'!GT1873</f>
        <v>Save on Energy Retrofit Program</v>
      </c>
      <c r="C66" t="str">
        <f>'[1]Project Results Report'!GQ1873</f>
        <v>&lt; 50 kW</v>
      </c>
      <c r="D66">
        <f>'[1]Project Results Report'!GR1873</f>
        <v>714.15879210553635</v>
      </c>
      <c r="E66">
        <f>'[1]Project Results Report'!GS1873</f>
        <v>0.12665826380053904</v>
      </c>
      <c r="F66" t="s">
        <v>21</v>
      </c>
    </row>
    <row r="67" spans="1:6">
      <c r="A67" t="str">
        <f>'[1]Project Results Report'!J1874</f>
        <v>182505</v>
      </c>
      <c r="B67" t="str">
        <f>'[1]Project Results Report'!GT1874</f>
        <v>Save on Energy Retrofit Program</v>
      </c>
      <c r="C67" t="str">
        <f>'[1]Project Results Report'!GQ1874</f>
        <v>&gt; 50 kW</v>
      </c>
      <c r="D67">
        <f>'[1]Project Results Report'!GR1874</f>
        <v>1303.2277101853272</v>
      </c>
      <c r="E67">
        <f>'[1]Project Results Report'!GS1874</f>
        <v>0.8510121871501779</v>
      </c>
      <c r="F67" t="s">
        <v>21</v>
      </c>
    </row>
    <row r="68" spans="1:6">
      <c r="A68" t="str">
        <f>'[1]Project Results Report'!J1875</f>
        <v>174205</v>
      </c>
      <c r="B68" t="str">
        <f>'[1]Project Results Report'!GT1875</f>
        <v>Save on Energy Retrofit Program</v>
      </c>
      <c r="C68" t="str">
        <f>'[1]Project Results Report'!GQ1875</f>
        <v>&lt; 50 kW</v>
      </c>
      <c r="D68">
        <f>'[1]Project Results Report'!GR1875</f>
        <v>875.07358360682747</v>
      </c>
      <c r="E68">
        <f>'[1]Project Results Report'!GS1875</f>
        <v>0.15519699823422139</v>
      </c>
      <c r="F68" t="s">
        <v>21</v>
      </c>
    </row>
    <row r="69" spans="1:6">
      <c r="A69" t="str">
        <f>'[1]Project Results Report'!J1876</f>
        <v>172366</v>
      </c>
      <c r="B69" t="str">
        <f>'[1]Project Results Report'!GT1876</f>
        <v>Save on Energy Retrofit Program</v>
      </c>
      <c r="C69" t="str">
        <f>'[1]Project Results Report'!GQ1876</f>
        <v>&gt; 50 kW</v>
      </c>
      <c r="D69">
        <f>'[1]Project Results Report'!GR1876</f>
        <v>46569.526756353611</v>
      </c>
      <c r="E69">
        <f>'[1]Project Results Report'!GS1876</f>
        <v>11.65123471964022</v>
      </c>
      <c r="F69" t="s">
        <v>21</v>
      </c>
    </row>
    <row r="70" spans="1:6">
      <c r="A70" t="str">
        <f>'[1]Project Results Report'!J1877</f>
        <v>177040</v>
      </c>
      <c r="B70" t="str">
        <f>'[1]Project Results Report'!GT1877</f>
        <v>Save on Energy Retrofit Program</v>
      </c>
      <c r="C70" t="str">
        <f>'[1]Project Results Report'!GQ1877</f>
        <v>&gt; 50 kW</v>
      </c>
      <c r="D70">
        <f>'[1]Project Results Report'!GR1877</f>
        <v>9886.1047048962264</v>
      </c>
      <c r="E70">
        <f>'[1]Project Results Report'!GS1877</f>
        <v>0</v>
      </c>
      <c r="F70" t="s">
        <v>21</v>
      </c>
    </row>
    <row r="71" spans="1:6">
      <c r="A71" t="str">
        <f>'[1]Project Results Report'!J1878</f>
        <v>180447</v>
      </c>
      <c r="B71" t="str">
        <f>'[1]Project Results Report'!GT1878</f>
        <v>Save on Energy Retrofit Program</v>
      </c>
      <c r="C71" t="str">
        <f>'[1]Project Results Report'!GQ1878</f>
        <v>&lt; 50 kW</v>
      </c>
      <c r="D71">
        <f>'[1]Project Results Report'!GR1878</f>
        <v>2023.4499109656867</v>
      </c>
      <c r="E71">
        <f>'[1]Project Results Report'!GS1878</f>
        <v>0.35886508076819396</v>
      </c>
      <c r="F71" t="s">
        <v>21</v>
      </c>
    </row>
    <row r="72" spans="1:6">
      <c r="A72" t="str">
        <f>'[1]Project Results Report'!J1879</f>
        <v>174683</v>
      </c>
      <c r="B72" t="str">
        <f>'[1]Project Results Report'!GT1879</f>
        <v>Save on Energy Retrofit Program</v>
      </c>
      <c r="C72" t="str">
        <f>'[1]Project Results Report'!GQ1879</f>
        <v>&gt; 50 kW</v>
      </c>
      <c r="D72">
        <f>'[1]Project Results Report'!GR1879</f>
        <v>20459.931950350558</v>
      </c>
      <c r="E72">
        <f>'[1]Project Results Report'!GS1879</f>
        <v>3.6286320170733468</v>
      </c>
      <c r="F72" t="s">
        <v>21</v>
      </c>
    </row>
    <row r="73" spans="1:6">
      <c r="A73" t="str">
        <f>'[1]Project Results Report'!J1880</f>
        <v>178439</v>
      </c>
      <c r="B73" t="str">
        <f>'[1]Project Results Report'!GT1880</f>
        <v>Save on Energy Retrofit Program</v>
      </c>
      <c r="C73" t="str">
        <f>'[1]Project Results Report'!GQ1880</f>
        <v>&gt; 50 kW</v>
      </c>
      <c r="D73">
        <f>'[1]Project Results Report'!GR1880</f>
        <v>60869.571131960154</v>
      </c>
      <c r="E73">
        <f>'[1]Project Results Report'!GS1880</f>
        <v>29.492187884089304</v>
      </c>
      <c r="F73" t="s">
        <v>21</v>
      </c>
    </row>
    <row r="74" spans="1:6">
      <c r="A74" t="str">
        <f>'[1]Project Results Report'!J1881</f>
        <v>178569</v>
      </c>
      <c r="B74" t="str">
        <f>'[1]Project Results Report'!GT1881</f>
        <v>Save on Energy Retrofit Program</v>
      </c>
      <c r="C74" t="str">
        <f>'[1]Project Results Report'!GQ1881</f>
        <v>&gt; 50 kW</v>
      </c>
      <c r="D74">
        <f>'[1]Project Results Report'!GR1881</f>
        <v>60869.571131960154</v>
      </c>
      <c r="E74">
        <f>'[1]Project Results Report'!GS1881</f>
        <v>29.492187884089304</v>
      </c>
      <c r="F74" t="s">
        <v>21</v>
      </c>
    </row>
    <row r="75" spans="1:6">
      <c r="A75" t="str">
        <f>'[1]Project Results Report'!J1882</f>
        <v>180640</v>
      </c>
      <c r="B75" t="str">
        <f>'[1]Project Results Report'!GT1882</f>
        <v>Save on Energy Retrofit Program</v>
      </c>
      <c r="C75" t="str">
        <f>'[1]Project Results Report'!GQ1882</f>
        <v>&gt; 50 kW</v>
      </c>
      <c r="D75">
        <f>'[1]Project Results Report'!GR1882</f>
        <v>4149.0706876138647</v>
      </c>
      <c r="E75">
        <f>'[1]Project Results Report'!GS1882</f>
        <v>0.73585047959645056</v>
      </c>
      <c r="F75" t="s">
        <v>21</v>
      </c>
    </row>
    <row r="76" spans="1:6">
      <c r="A76" t="str">
        <f>'[1]Project Results Report'!J1883</f>
        <v>174470</v>
      </c>
      <c r="B76" t="str">
        <f>'[1]Project Results Report'!GT1883</f>
        <v>Save on Energy Retrofit Program</v>
      </c>
      <c r="C76" t="str">
        <f>'[1]Project Results Report'!GQ1883</f>
        <v>&gt; 50 kW</v>
      </c>
      <c r="D76">
        <f>'[1]Project Results Report'!GR1883</f>
        <v>4641.0797914945733</v>
      </c>
      <c r="E76">
        <f>'[1]Project Results Report'!GS1883</f>
        <v>2.8499963696993342</v>
      </c>
      <c r="F76" t="s">
        <v>21</v>
      </c>
    </row>
    <row r="77" spans="1:6">
      <c r="A77" t="str">
        <f>'[1]Project Results Report'!J1884</f>
        <v>181164</v>
      </c>
      <c r="B77" t="str">
        <f>'[1]Project Results Report'!GT1884</f>
        <v>Save on Energy Retrofit Program</v>
      </c>
      <c r="C77" t="str">
        <f>'[1]Project Results Report'!GQ1884</f>
        <v>&gt; 50 kW</v>
      </c>
      <c r="D77">
        <f>'[1]Project Results Report'!GR1884</f>
        <v>3347.988864602818</v>
      </c>
      <c r="E77">
        <f>'[1]Project Results Report'!GS1884</f>
        <v>0.59377614824836578</v>
      </c>
      <c r="F77" t="s">
        <v>21</v>
      </c>
    </row>
    <row r="78" spans="1:6">
      <c r="A78" t="str">
        <f>'[1]Project Results Report'!J1885</f>
        <v>178064</v>
      </c>
      <c r="B78" t="str">
        <f>'[1]Project Results Report'!GT1885</f>
        <v>Save on Energy Retrofit Program</v>
      </c>
      <c r="C78" t="str">
        <f>'[1]Project Results Report'!GQ1885</f>
        <v>&gt; 50 kW</v>
      </c>
      <c r="D78">
        <f>'[1]Project Results Report'!GR1885</f>
        <v>5186.3383595173309</v>
      </c>
      <c r="E78">
        <f>'[1]Project Results Report'!GS1885</f>
        <v>0.91981309949556311</v>
      </c>
      <c r="F78" t="s">
        <v>21</v>
      </c>
    </row>
    <row r="79" spans="1:6">
      <c r="A79" t="str">
        <f>'[1]Project Results Report'!J1886</f>
        <v>174113</v>
      </c>
      <c r="B79" t="str">
        <f>'[1]Project Results Report'!GT1886</f>
        <v>Save on Energy Retrofit Program</v>
      </c>
      <c r="C79" t="str">
        <f>'[1]Project Results Report'!GQ1886</f>
        <v>&gt; 50 kW</v>
      </c>
      <c r="D79">
        <f>'[1]Project Results Report'!GR1886</f>
        <v>1296.5845898793327</v>
      </c>
      <c r="E79">
        <f>'[1]Project Results Report'!GS1886</f>
        <v>0.22995327487389078</v>
      </c>
      <c r="F79" t="s">
        <v>21</v>
      </c>
    </row>
    <row r="80" spans="1:6">
      <c r="A80" t="str">
        <f>'[1]Project Results Report'!J1887</f>
        <v>172554</v>
      </c>
      <c r="B80" t="str">
        <f>'[1]Project Results Report'!GT1887</f>
        <v>Save on Energy Retrofit Program</v>
      </c>
      <c r="C80" t="str">
        <f>'[1]Project Results Report'!GQ1887</f>
        <v>&gt; 50 kW</v>
      </c>
      <c r="D80">
        <f>'[1]Project Results Report'!GR1887</f>
        <v>1296.5845898793327</v>
      </c>
      <c r="E80">
        <f>'[1]Project Results Report'!GS1887</f>
        <v>0.22995327487389078</v>
      </c>
      <c r="F80" t="s">
        <v>21</v>
      </c>
    </row>
    <row r="81" spans="1:6">
      <c r="A81" t="str">
        <f>'[1]Project Results Report'!J1888</f>
        <v>173872</v>
      </c>
      <c r="B81" t="str">
        <f>'[1]Project Results Report'!GT1888</f>
        <v>Save on Energy Retrofit Program</v>
      </c>
      <c r="C81" t="str">
        <f>'[1]Project Results Report'!GQ1888</f>
        <v>&gt; 50 kW</v>
      </c>
      <c r="D81">
        <f>'[1]Project Results Report'!GR1888</f>
        <v>2591.9110453484755</v>
      </c>
      <c r="E81">
        <f>'[1]Project Results Report'!GS1888</f>
        <v>0.45383615062241123</v>
      </c>
      <c r="F81" t="s">
        <v>21</v>
      </c>
    </row>
    <row r="82" spans="1:6">
      <c r="A82" t="str">
        <f>'[1]Project Results Report'!J1889</f>
        <v>177041</v>
      </c>
      <c r="B82" t="str">
        <f>'[1]Project Results Report'!GT1889</f>
        <v>Save on Energy Retrofit Program</v>
      </c>
      <c r="C82" t="str">
        <f>'[1]Project Results Report'!GQ1889</f>
        <v>&gt; 50 kW</v>
      </c>
      <c r="D82">
        <f>'[1]Project Results Report'!GR1889</f>
        <v>2211.4077127028581</v>
      </c>
      <c r="E82">
        <f>'[1]Project Results Report'!GS1889</f>
        <v>0.47830281173769285</v>
      </c>
      <c r="F82" t="s">
        <v>21</v>
      </c>
    </row>
    <row r="83" spans="1:6">
      <c r="A83" t="str">
        <f>'[1]Project Results Report'!J1890</f>
        <v>181942</v>
      </c>
      <c r="B83" t="str">
        <f>'[1]Project Results Report'!GT1890</f>
        <v>Save on Energy Retrofit Program</v>
      </c>
      <c r="C83" t="str">
        <f>'[1]Project Results Report'!GQ1890</f>
        <v>&lt; 50 kW</v>
      </c>
      <c r="D83">
        <f>'[1]Project Results Report'!GR1890</f>
        <v>13183.65161089944</v>
      </c>
      <c r="E83">
        <f>'[1]Project Results Report'!GS1890</f>
        <v>5.4997468887551717</v>
      </c>
      <c r="F83" t="s">
        <v>21</v>
      </c>
    </row>
    <row r="84" spans="1:6">
      <c r="A84" t="str">
        <f>'[1]Project Results Report'!J1891</f>
        <v>180463</v>
      </c>
      <c r="B84" t="str">
        <f>'[1]Project Results Report'!GT1891</f>
        <v>Save on Energy Retrofit Program</v>
      </c>
      <c r="C84" t="str">
        <f>'[1]Project Results Report'!GQ1891</f>
        <v>&lt; 50 kW</v>
      </c>
      <c r="D84">
        <f>'[1]Project Results Report'!GR1891</f>
        <v>2142.4763763166102</v>
      </c>
      <c r="E84">
        <f>'[1]Project Results Report'!GS1891</f>
        <v>0.37997479140161716</v>
      </c>
      <c r="F84" t="s">
        <v>21</v>
      </c>
    </row>
    <row r="85" spans="1:6">
      <c r="A85" t="str">
        <f>'[1]Project Results Report'!J1892</f>
        <v>180445</v>
      </c>
      <c r="B85" t="str">
        <f>'[1]Project Results Report'!GT1892</f>
        <v>Save on Energy Retrofit Program</v>
      </c>
      <c r="C85" t="str">
        <f>'[1]Project Results Report'!GQ1892</f>
        <v>&lt; 50 kW</v>
      </c>
      <c r="D85">
        <f>'[1]Project Results Report'!GR1892</f>
        <v>1904.423445614764</v>
      </c>
      <c r="E85">
        <f>'[1]Project Results Report'!GS1892</f>
        <v>0.33775537013477075</v>
      </c>
      <c r="F85" t="s">
        <v>21</v>
      </c>
    </row>
    <row r="86" spans="1:6">
      <c r="A86" t="str">
        <f>'[1]Project Results Report'!J1893</f>
        <v>180454</v>
      </c>
      <c r="B86" t="str">
        <f>'[1]Project Results Report'!GT1893</f>
        <v>Save on Energy Retrofit Program</v>
      </c>
      <c r="C86" t="str">
        <f>'[1]Project Results Report'!GQ1893</f>
        <v>&lt; 50 kW</v>
      </c>
      <c r="D86">
        <f>'[1]Project Results Report'!GR1893</f>
        <v>3332.7410298258369</v>
      </c>
      <c r="E86">
        <f>'[1]Project Results Report'!GS1893</f>
        <v>0.59107189773584878</v>
      </c>
      <c r="F86" t="s">
        <v>21</v>
      </c>
    </row>
    <row r="87" spans="1:6">
      <c r="A87" t="str">
        <f>'[1]Project Results Report'!J1894</f>
        <v>182737</v>
      </c>
      <c r="B87" t="str">
        <f>'[1]Project Results Report'!GT1894</f>
        <v>Save on Energy Retrofit Program</v>
      </c>
      <c r="C87" t="str">
        <f>'[1]Project Results Report'!GQ1894</f>
        <v>&lt; 50 kW</v>
      </c>
      <c r="D87">
        <f>'[1]Project Results Report'!GR1894</f>
        <v>18773.844339944841</v>
      </c>
      <c r="E87">
        <f>'[1]Project Results Report'!GS1894</f>
        <v>7.0718544030306294</v>
      </c>
      <c r="F87" t="s">
        <v>21</v>
      </c>
    </row>
    <row r="88" spans="1:6">
      <c r="A88" t="str">
        <f>'[1]Project Results Report'!J1895</f>
        <v>170723</v>
      </c>
      <c r="B88" t="str">
        <f>'[1]Project Results Report'!GT1895</f>
        <v>Save on Energy Retrofit Program</v>
      </c>
      <c r="C88" t="str">
        <f>'[1]Project Results Report'!GQ1895</f>
        <v>&lt; 50 kW</v>
      </c>
      <c r="D88">
        <f>'[1]Project Results Report'!GR1895</f>
        <v>21512.988253831372</v>
      </c>
      <c r="E88">
        <f>'[1]Project Results Report'!GS1895</f>
        <v>3.6410108498875688</v>
      </c>
      <c r="F88" t="s">
        <v>21</v>
      </c>
    </row>
    <row r="89" spans="1:6">
      <c r="A89" t="str">
        <f>'[1]Project Results Report'!J1896</f>
        <v>162401</v>
      </c>
      <c r="B89" t="str">
        <f>'[1]Project Results Report'!GT1896</f>
        <v>Save on Energy Retrofit Program</v>
      </c>
      <c r="C89" t="str">
        <f>'[1]Project Results Report'!GQ1896</f>
        <v>&gt; 50 kW</v>
      </c>
      <c r="D89">
        <f>'[1]Project Results Report'!GR1896</f>
        <v>2276.0893499337935</v>
      </c>
      <c r="E89">
        <f>'[1]Project Results Report'!GS1896</f>
        <v>0</v>
      </c>
      <c r="F89" t="s">
        <v>21</v>
      </c>
    </row>
    <row r="90" spans="1:6">
      <c r="A90" t="str">
        <f>'[1]Project Results Report'!J1897</f>
        <v>182117</v>
      </c>
      <c r="B90" t="str">
        <f>'[1]Project Results Report'!GT1897</f>
        <v>Save on Energy Retrofit Program</v>
      </c>
      <c r="C90" t="str">
        <f>'[1]Project Results Report'!GQ1897</f>
        <v>&lt; 50 kW</v>
      </c>
      <c r="D90">
        <f>'[1]Project Results Report'!GR1897</f>
        <v>8469.9750534612667</v>
      </c>
      <c r="E90">
        <f>'[1]Project Results Report'!GS1897</f>
        <v>1.8319610898286633</v>
      </c>
      <c r="F90" t="s">
        <v>21</v>
      </c>
    </row>
    <row r="91" spans="1:6">
      <c r="A91" t="str">
        <f>'[1]Project Results Report'!J1898</f>
        <v>162089</v>
      </c>
      <c r="B91" t="str">
        <f>'[1]Project Results Report'!GT1898</f>
        <v>Save on Energy Retrofit Program</v>
      </c>
      <c r="C91" t="str">
        <f>'[1]Project Results Report'!GQ1898</f>
        <v>&lt; 50 kW</v>
      </c>
      <c r="D91">
        <f>'[1]Project Results Report'!GR1898</f>
        <v>2254.6948970637577</v>
      </c>
      <c r="E91">
        <f>'[1]Project Results Report'!GS1898</f>
        <v>0</v>
      </c>
      <c r="F91" t="s">
        <v>21</v>
      </c>
    </row>
    <row r="92" spans="1:6">
      <c r="A92" t="str">
        <f>'[1]Project Results Report'!J1899</f>
        <v>162789</v>
      </c>
      <c r="B92" t="str">
        <f>'[1]Project Results Report'!GT1899</f>
        <v>Save on Energy Retrofit Program</v>
      </c>
      <c r="C92" t="str">
        <f>'[1]Project Results Report'!GQ1899</f>
        <v>&lt; 50 kW</v>
      </c>
      <c r="D92">
        <f>'[1]Project Results Report'!GR1899</f>
        <v>4088.771814302112</v>
      </c>
      <c r="E92">
        <f>'[1]Project Results Report'!GS1899</f>
        <v>1.5374497108847074</v>
      </c>
      <c r="F92" t="s">
        <v>21</v>
      </c>
    </row>
    <row r="93" spans="1:6">
      <c r="A93" t="str">
        <f>'[1]Project Results Report'!J1900</f>
        <v>159076</v>
      </c>
      <c r="B93" t="str">
        <f>'[1]Project Results Report'!GT1900</f>
        <v>Save on Energy Retrofit Program</v>
      </c>
      <c r="C93" t="str">
        <f>'[1]Project Results Report'!GQ1900</f>
        <v>&lt; 50 kW</v>
      </c>
      <c r="D93">
        <f>'[1]Project Results Report'!GR1900</f>
        <v>78675.059942674663</v>
      </c>
      <c r="E93">
        <f>'[1]Project Results Report'!GS1900</f>
        <v>0</v>
      </c>
      <c r="F93" t="s">
        <v>21</v>
      </c>
    </row>
    <row r="94" spans="1:6">
      <c r="A94" t="str">
        <f>'[1]Project Results Report'!J1901</f>
        <v>173552</v>
      </c>
      <c r="B94" t="str">
        <f>'[1]Project Results Report'!GT1901</f>
        <v>Save on Energy Retrofit Program</v>
      </c>
      <c r="C94" t="str">
        <f>'[1]Project Results Report'!GQ1901</f>
        <v>&lt; 50 kW</v>
      </c>
      <c r="D94">
        <f>'[1]Project Results Report'!GR1901</f>
        <v>404889.16226109047</v>
      </c>
      <c r="E94">
        <f>'[1]Project Results Report'!GS1901</f>
        <v>94.235402683322405</v>
      </c>
      <c r="F94" t="s">
        <v>21</v>
      </c>
    </row>
    <row r="95" spans="1:6">
      <c r="A95" t="str">
        <f>'[1]Project Results Report'!J1902</f>
        <v>178570</v>
      </c>
      <c r="B95" t="str">
        <f>'[1]Project Results Report'!GT1902</f>
        <v>Save on Energy Retrofit Program</v>
      </c>
      <c r="C95" t="str">
        <f>'[1]Project Results Report'!GQ1902</f>
        <v>&gt; 50 kW</v>
      </c>
      <c r="D95">
        <f>'[1]Project Results Report'!GR1902</f>
        <v>60869.571131960154</v>
      </c>
      <c r="E95">
        <f>'[1]Project Results Report'!GS1902</f>
        <v>29.492187884089304</v>
      </c>
      <c r="F95" t="s">
        <v>21</v>
      </c>
    </row>
    <row r="96" spans="1:6">
      <c r="A96" t="str">
        <f>'[1]Project Results Report'!J1903</f>
        <v>178572</v>
      </c>
      <c r="B96" t="str">
        <f>'[1]Project Results Report'!GT1903</f>
        <v>Save on Energy Retrofit Program</v>
      </c>
      <c r="C96" t="str">
        <f>'[1]Project Results Report'!GQ1903</f>
        <v>&gt; 50 kW</v>
      </c>
      <c r="D96">
        <f>'[1]Project Results Report'!GR1903</f>
        <v>60869.571131960154</v>
      </c>
      <c r="E96">
        <f>'[1]Project Results Report'!GS1903</f>
        <v>29.492187884089304</v>
      </c>
      <c r="F96" t="s">
        <v>21</v>
      </c>
    </row>
    <row r="97" spans="1:6">
      <c r="A97" t="str">
        <f>'[1]Project Results Report'!J1904</f>
        <v>182869</v>
      </c>
      <c r="B97" t="str">
        <f>'[1]Project Results Report'!GT1904</f>
        <v>Save on Energy Retrofit Program</v>
      </c>
      <c r="C97" t="str">
        <f>'[1]Project Results Report'!GQ1904</f>
        <v>&lt; 50 kW</v>
      </c>
      <c r="D97">
        <f>'[1]Project Results Report'!GR1904</f>
        <v>13750.457383308902</v>
      </c>
      <c r="E97">
        <f>'[1]Project Results Report'!GS1904</f>
        <v>0</v>
      </c>
      <c r="F97" t="s">
        <v>21</v>
      </c>
    </row>
    <row r="98" spans="1:6">
      <c r="A98" t="str">
        <f>'[1]Project Results Report'!J1905</f>
        <v>185169</v>
      </c>
      <c r="B98" t="str">
        <f>'[1]Project Results Report'!GT1905</f>
        <v>Save on Energy Retrofit Program</v>
      </c>
      <c r="C98" t="str">
        <f>'[1]Project Results Report'!GQ1905</f>
        <v>&lt; 50 kW</v>
      </c>
      <c r="D98">
        <f>'[1]Project Results Report'!GR1905</f>
        <v>3889.7537696379991</v>
      </c>
      <c r="E98">
        <f>'[1]Project Results Report'!GS1905</f>
        <v>0.68985982462167239</v>
      </c>
      <c r="F98" t="s">
        <v>21</v>
      </c>
    </row>
    <row r="99" spans="1:6">
      <c r="A99" t="str">
        <f>'[1]Project Results Report'!J1906</f>
        <v>162175</v>
      </c>
      <c r="B99" t="str">
        <f>'[1]Project Results Report'!GT1906</f>
        <v>Save on Energy Retrofit Program</v>
      </c>
      <c r="C99" t="str">
        <f>'[1]Project Results Report'!GQ1906</f>
        <v>&gt; 50 kW</v>
      </c>
      <c r="D99">
        <f>'[1]Project Results Report'!GR1906</f>
        <v>3578.422093573462</v>
      </c>
      <c r="E99">
        <f>'[1]Project Results Report'!GS1906</f>
        <v>0</v>
      </c>
      <c r="F99" t="s">
        <v>21</v>
      </c>
    </row>
    <row r="100" spans="1:6">
      <c r="A100" t="str">
        <f>'[1]Project Results Report'!J1907</f>
        <v>162182</v>
      </c>
      <c r="B100" t="str">
        <f>'[1]Project Results Report'!GT1907</f>
        <v>Save on Energy Retrofit Program</v>
      </c>
      <c r="C100" t="str">
        <f>'[1]Project Results Report'!GQ1907</f>
        <v>&gt; 50 kW</v>
      </c>
      <c r="D100">
        <f>'[1]Project Results Report'!GR1907</f>
        <v>2827.2906764821137</v>
      </c>
      <c r="E100">
        <f>'[1]Project Results Report'!GS1907</f>
        <v>0.25624161848078453</v>
      </c>
      <c r="F100" t="s">
        <v>21</v>
      </c>
    </row>
    <row r="101" spans="1:6">
      <c r="A101" t="str">
        <f>'[1]Project Results Report'!J1908</f>
        <v>162017</v>
      </c>
      <c r="B101" t="str">
        <f>'[1]Project Results Report'!GT1908</f>
        <v>Save on Energy Retrofit Program</v>
      </c>
      <c r="C101" t="str">
        <f>'[1]Project Results Report'!GQ1908</f>
        <v>&lt; 50 kW</v>
      </c>
      <c r="D101">
        <f>'[1]Project Results Report'!GR1908</f>
        <v>4359.6729182148993</v>
      </c>
      <c r="E101">
        <f>'[1]Project Results Report'!GS1908</f>
        <v>0.25624161848078453</v>
      </c>
      <c r="F101" t="s">
        <v>21</v>
      </c>
    </row>
    <row r="102" spans="1:6">
      <c r="A102" t="str">
        <f>'[1]Project Results Report'!J1909</f>
        <v>162179</v>
      </c>
      <c r="B102" t="str">
        <f>'[1]Project Results Report'!GT1909</f>
        <v>Save on Energy Retrofit Program</v>
      </c>
      <c r="C102" t="str">
        <f>'[1]Project Results Report'!GQ1909</f>
        <v>&gt; 50 kW</v>
      </c>
      <c r="D102">
        <f>'[1]Project Results Report'!GR1909</f>
        <v>4858.282692997821</v>
      </c>
      <c r="E102">
        <f>'[1]Project Results Report'!GS1909</f>
        <v>0</v>
      </c>
      <c r="F102" t="s">
        <v>21</v>
      </c>
    </row>
    <row r="103" spans="1:6">
      <c r="A103" t="str">
        <f>'[1]Project Results Report'!J1910</f>
        <v>162396</v>
      </c>
      <c r="B103" t="str">
        <f>'[1]Project Results Report'!GT1910</f>
        <v>Save on Energy Retrofit Program</v>
      </c>
      <c r="C103" t="str">
        <f>'[1]Project Results Report'!GQ1910</f>
        <v>&lt; 50 kW</v>
      </c>
      <c r="D103">
        <f>'[1]Project Results Report'!GR1910</f>
        <v>4211.3033158664875</v>
      </c>
      <c r="E103">
        <f>'[1]Project Results Report'!GS1910</f>
        <v>0</v>
      </c>
      <c r="F103" t="s">
        <v>21</v>
      </c>
    </row>
    <row r="104" spans="1:6">
      <c r="A104" t="str">
        <f>'[1]Project Results Report'!J1911</f>
        <v>162380</v>
      </c>
      <c r="B104" t="str">
        <f>'[1]Project Results Report'!GT1911</f>
        <v>Save on Energy Retrofit Program</v>
      </c>
      <c r="C104" t="str">
        <f>'[1]Project Results Report'!GQ1911</f>
        <v>Res</v>
      </c>
      <c r="D104">
        <f>'[1]Project Results Report'!GR1911</f>
        <v>3296.4971723532017</v>
      </c>
      <c r="E104">
        <f>'[1]Project Results Report'!GS1911</f>
        <v>0</v>
      </c>
      <c r="F104" t="s">
        <v>21</v>
      </c>
    </row>
    <row r="105" spans="1:6">
      <c r="A105" t="str">
        <f>'[1]Project Results Report'!J1912</f>
        <v>181388</v>
      </c>
      <c r="B105" t="str">
        <f>'[1]Project Results Report'!GT1912</f>
        <v>Save on Energy Retrofit Program</v>
      </c>
      <c r="C105" t="str">
        <f>'[1]Project Results Report'!GQ1912</f>
        <v>&lt; 50 kW</v>
      </c>
      <c r="D105">
        <f>'[1]Project Results Report'!GR1912</f>
        <v>7253.9758733061053</v>
      </c>
      <c r="E105">
        <f>'[1]Project Results Report'!GS1912</f>
        <v>1.2865149878714595</v>
      </c>
      <c r="F105" t="s">
        <v>21</v>
      </c>
    </row>
    <row r="106" spans="1:6">
      <c r="A106" t="str">
        <f>'[1]Project Results Report'!J1913</f>
        <v>184230</v>
      </c>
      <c r="B106" t="str">
        <f>'[1]Project Results Report'!GT1913</f>
        <v>Save on Energy Retrofit Program</v>
      </c>
      <c r="C106" t="str">
        <f>'[1]Project Results Report'!GQ1913</f>
        <v>&lt; 50 kW</v>
      </c>
      <c r="D106">
        <f>'[1]Project Results Report'!GR1913</f>
        <v>6050.7280861035542</v>
      </c>
      <c r="E106">
        <f>'[1]Project Results Report'!GS1913</f>
        <v>1.0731152827448238</v>
      </c>
      <c r="F106" t="s">
        <v>21</v>
      </c>
    </row>
    <row r="107" spans="1:6">
      <c r="A107" t="str">
        <f>'[1]Project Results Report'!J1914</f>
        <v>174575</v>
      </c>
      <c r="B107" t="str">
        <f>'[1]Project Results Report'!GT1914</f>
        <v>Save on Energy Retrofit Program</v>
      </c>
      <c r="C107" t="str">
        <f>'[1]Project Results Report'!GQ1914</f>
        <v>&gt; 50 kW</v>
      </c>
      <c r="D107">
        <f>'[1]Project Results Report'!GR1914</f>
        <v>40602.55694588225</v>
      </c>
      <c r="E107">
        <f>'[1]Project Results Report'!GS1914</f>
        <v>10.55893146467395</v>
      </c>
      <c r="F107" t="s">
        <v>21</v>
      </c>
    </row>
    <row r="108" spans="1:6">
      <c r="A108" t="str">
        <f>'[1]Project Results Report'!J1915</f>
        <v>183739</v>
      </c>
      <c r="B108" t="str">
        <f>'[1]Project Results Report'!GT1915</f>
        <v>Save on Energy Retrofit Program</v>
      </c>
      <c r="C108" t="str">
        <f>'[1]Project Results Report'!GQ1915</f>
        <v>&lt; 50 kW</v>
      </c>
      <c r="D108">
        <f>'[1]Project Results Report'!GR1915</f>
        <v>2165.0196603859777</v>
      </c>
      <c r="E108">
        <f>'[1]Project Results Report'!GS1915</f>
        <v>0.38397291234075781</v>
      </c>
      <c r="F108" t="s">
        <v>21</v>
      </c>
    </row>
    <row r="109" spans="1:6">
      <c r="A109" t="str">
        <f>'[1]Project Results Report'!J1916</f>
        <v>173907</v>
      </c>
      <c r="B109" t="str">
        <f>'[1]Project Results Report'!GT1916</f>
        <v>Save on Energy Retrofit Program</v>
      </c>
      <c r="C109" t="str">
        <f>'[1]Project Results Report'!GQ1916</f>
        <v>&gt; 50 kW</v>
      </c>
      <c r="D109">
        <f>'[1]Project Results Report'!GR1916</f>
        <v>728.89482963577859</v>
      </c>
      <c r="E109">
        <f>'[1]Project Results Report'!GS1916</f>
        <v>3.8230613923819474</v>
      </c>
      <c r="F109" t="s">
        <v>21</v>
      </c>
    </row>
    <row r="110" spans="1:6">
      <c r="A110" t="str">
        <f>'[1]Project Results Report'!J1917</f>
        <v>174614</v>
      </c>
      <c r="B110" t="str">
        <f>'[1]Project Results Report'!GT1917</f>
        <v>Save on Energy Retrofit Program</v>
      </c>
      <c r="C110" t="str">
        <f>'[1]Project Results Report'!GQ1917</f>
        <v>&lt; 50 kW</v>
      </c>
      <c r="D110">
        <f>'[1]Project Results Report'!GR1917</f>
        <v>1115.996288200939</v>
      </c>
      <c r="E110">
        <f>'[1]Project Results Report'!GS1917</f>
        <v>0.19792538274945526</v>
      </c>
      <c r="F110" t="s">
        <v>21</v>
      </c>
    </row>
    <row r="111" spans="1:6">
      <c r="A111" t="str">
        <f>'[1]Project Results Report'!J1918</f>
        <v>169607</v>
      </c>
      <c r="B111" t="str">
        <f>'[1]Project Results Report'!GT1918</f>
        <v>Save on Energy Retrofit Program</v>
      </c>
      <c r="C111" t="str">
        <f>'[1]Project Results Report'!GQ1918</f>
        <v>&gt; 50 kW</v>
      </c>
      <c r="D111">
        <f>'[1]Project Results Report'!GR1918</f>
        <v>82189.188270923289</v>
      </c>
      <c r="E111">
        <f>'[1]Project Results Report'!GS1918</f>
        <v>0</v>
      </c>
      <c r="F111" t="s">
        <v>21</v>
      </c>
    </row>
    <row r="112" spans="1:6">
      <c r="A112" t="str">
        <f>'[1]Project Results Report'!J1919</f>
        <v>169608</v>
      </c>
      <c r="B112" t="str">
        <f>'[1]Project Results Report'!GT1919</f>
        <v>Save on Energy Retrofit Program</v>
      </c>
      <c r="C112" t="str">
        <f>'[1]Project Results Report'!GQ1919</f>
        <v>&gt; 50 kW</v>
      </c>
      <c r="D112">
        <f>'[1]Project Results Report'!GR1919</f>
        <v>95285.86683144643</v>
      </c>
      <c r="E112">
        <f>'[1]Project Results Report'!GS1919</f>
        <v>0</v>
      </c>
      <c r="F112" t="s">
        <v>21</v>
      </c>
    </row>
    <row r="113" spans="1:6">
      <c r="A113" t="str">
        <f>'[1]Project Results Report'!J1920</f>
        <v>179978</v>
      </c>
      <c r="B113" t="str">
        <f>'[1]Project Results Report'!GT1920</f>
        <v>Save on Energy Retrofit Program</v>
      </c>
      <c r="C113" t="str">
        <f>'[1]Project Results Report'!GQ1920</f>
        <v>&gt; 50 kW</v>
      </c>
      <c r="D113">
        <f>'[1]Project Results Report'!GR1920</f>
        <v>32665.468584056547</v>
      </c>
      <c r="E113">
        <f>'[1]Project Results Report'!GS1920</f>
        <v>5.8077995566340981</v>
      </c>
      <c r="F113" t="s">
        <v>21</v>
      </c>
    </row>
    <row r="114" spans="1:6">
      <c r="A114" t="str">
        <f>'[1]Project Results Report'!J1921</f>
        <v>173537</v>
      </c>
      <c r="B114" t="str">
        <f>'[1]Project Results Report'!GT1921</f>
        <v>Save on Energy Retrofit Program</v>
      </c>
      <c r="C114" t="str">
        <f>'[1]Project Results Report'!GQ1921</f>
        <v>&lt; 50 kW</v>
      </c>
      <c r="D114">
        <f>'[1]Project Results Report'!GR1921</f>
        <v>58780.966554647974</v>
      </c>
      <c r="E114">
        <f>'[1]Project Results Report'!GS1921</f>
        <v>8.1887592044951791</v>
      </c>
      <c r="F114" t="s">
        <v>21</v>
      </c>
    </row>
    <row r="115" spans="1:6">
      <c r="A115" t="str">
        <f>'[1]Project Results Report'!J1922</f>
        <v>185860</v>
      </c>
      <c r="B115" t="str">
        <f>'[1]Project Results Report'!GT1922</f>
        <v>Save on Energy Retrofit Program</v>
      </c>
      <c r="C115" t="str">
        <f>'[1]Project Results Report'!GQ1922</f>
        <v>&lt; 50 kW</v>
      </c>
      <c r="D115">
        <f>'[1]Project Results Report'!GR1922</f>
        <v>4523.0056833350636</v>
      </c>
      <c r="E115">
        <f>'[1]Project Results Report'!GS1922</f>
        <v>0.80216900407008063</v>
      </c>
      <c r="F115" t="s">
        <v>21</v>
      </c>
    </row>
    <row r="116" spans="1:6">
      <c r="A116" t="str">
        <f>'[1]Project Results Report'!J1923</f>
        <v>185886</v>
      </c>
      <c r="B116" t="str">
        <f>'[1]Project Results Report'!GT1923</f>
        <v>Save on Energy Retrofit Program</v>
      </c>
      <c r="C116" t="str">
        <f>'[1]Project Results Report'!GQ1923</f>
        <v>&lt; 50 kW</v>
      </c>
      <c r="D116">
        <f>'[1]Project Results Report'!GR1923</f>
        <v>6253.427476988023</v>
      </c>
      <c r="E116">
        <f>'[1]Project Results Report'!GS1923</f>
        <v>1.1090646447167753</v>
      </c>
      <c r="F116" t="s">
        <v>21</v>
      </c>
    </row>
    <row r="117" spans="1:6">
      <c r="A117" t="str">
        <f>'[1]Project Results Report'!J1924</f>
        <v>162400</v>
      </c>
      <c r="B117" t="str">
        <f>'[1]Project Results Report'!GT1924</f>
        <v>Save on Energy Retrofit Program</v>
      </c>
      <c r="C117" t="str">
        <f>'[1]Project Results Report'!GQ1924</f>
        <v>&lt; 50 kW</v>
      </c>
      <c r="D117">
        <f>'[1]Project Results Report'!GR1924</f>
        <v>1808.2871382878252</v>
      </c>
      <c r="E117">
        <f>'[1]Project Results Report'!GS1924</f>
        <v>0</v>
      </c>
      <c r="F117" t="s">
        <v>21</v>
      </c>
    </row>
    <row r="118" spans="1:6">
      <c r="A118" t="str">
        <f>'[1]Project Results Report'!J1925</f>
        <v>181232</v>
      </c>
      <c r="B118" t="str">
        <f>'[1]Project Results Report'!GT1925</f>
        <v>Save on Energy Retrofit Program</v>
      </c>
      <c r="C118" t="str">
        <f>'[1]Project Results Report'!GQ1925</f>
        <v>&gt; 50 kW</v>
      </c>
      <c r="D118">
        <f>'[1]Project Results Report'!GR1925</f>
        <v>1443.2546755475687</v>
      </c>
      <c r="E118">
        <f>'[1]Project Results Report'!GS1925</f>
        <v>0.94045791252632271</v>
      </c>
      <c r="F118" t="s">
        <v>21</v>
      </c>
    </row>
    <row r="119" spans="1:6">
      <c r="A119" t="str">
        <f>'[1]Project Results Report'!J1926</f>
        <v>180521</v>
      </c>
      <c r="B119" t="str">
        <f>'[1]Project Results Report'!GT1926</f>
        <v>Save on Energy Retrofit Program</v>
      </c>
      <c r="C119" t="str">
        <f>'[1]Project Results Report'!GQ1926</f>
        <v>&gt; 50 kW</v>
      </c>
      <c r="D119">
        <f>'[1]Project Results Report'!GR1926</f>
        <v>64946.545382055119</v>
      </c>
      <c r="E119">
        <f>'[1]Project Results Report'!GS1926</f>
        <v>11.137415872316307</v>
      </c>
      <c r="F119" t="s">
        <v>21</v>
      </c>
    </row>
    <row r="120" spans="1:6">
      <c r="A120" t="str">
        <f>'[1]Project Results Report'!J1927</f>
        <v>179810</v>
      </c>
      <c r="B120" t="str">
        <f>'[1]Project Results Report'!GT1927</f>
        <v>Save on Energy Retrofit Program</v>
      </c>
      <c r="C120" t="str">
        <f>'[1]Project Results Report'!GQ1927</f>
        <v>&gt; 50 kW</v>
      </c>
      <c r="D120">
        <f>'[1]Project Results Report'!GR1927</f>
        <v>5376.4419404408618</v>
      </c>
      <c r="E120">
        <f>'[1]Project Results Report'!GS1927</f>
        <v>0.99141748324762768</v>
      </c>
      <c r="F120" t="s">
        <v>21</v>
      </c>
    </row>
    <row r="121" spans="1:6">
      <c r="A121" t="str">
        <f>'[1]Project Results Report'!J1928</f>
        <v>179034</v>
      </c>
      <c r="B121" t="str">
        <f>'[1]Project Results Report'!GT1928</f>
        <v>Save on Energy Retrofit Program</v>
      </c>
      <c r="C121" t="str">
        <f>'[1]Project Results Report'!GQ1928</f>
        <v>&gt; 50 kW</v>
      </c>
      <c r="D121">
        <f>'[1]Project Results Report'!GR1928</f>
        <v>15702.884411006162</v>
      </c>
      <c r="E121">
        <f>'[1]Project Results Report'!GS1928</f>
        <v>1.5616712532244164</v>
      </c>
      <c r="F121" t="s">
        <v>21</v>
      </c>
    </row>
    <row r="122" spans="1:6">
      <c r="A122" t="str">
        <f>'[1]Project Results Report'!J1929</f>
        <v>171262</v>
      </c>
      <c r="B122" t="str">
        <f>'[1]Project Results Report'!GT1929</f>
        <v>Save on Energy Retrofit Program</v>
      </c>
      <c r="C122" t="str">
        <f>'[1]Project Results Report'!GQ1929</f>
        <v>&lt; 50 kW</v>
      </c>
      <c r="D122">
        <f>'[1]Project Results Report'!GR1929</f>
        <v>4565.2413240253727</v>
      </c>
      <c r="E122">
        <f>'[1]Project Results Report'!GS1929</f>
        <v>2.4461628933555888</v>
      </c>
      <c r="F122" t="s">
        <v>21</v>
      </c>
    </row>
    <row r="123" spans="1:6">
      <c r="A123" t="str">
        <f>'[1]Project Results Report'!J1930</f>
        <v>171466</v>
      </c>
      <c r="B123" t="str">
        <f>'[1]Project Results Report'!GT1930</f>
        <v>Save on Energy Retrofit Program</v>
      </c>
      <c r="C123" t="str">
        <f>'[1]Project Results Report'!GQ1930</f>
        <v>&gt; 50 kW</v>
      </c>
      <c r="D123">
        <f>'[1]Project Results Report'!GR1930</f>
        <v>418708.23755835718</v>
      </c>
      <c r="E123">
        <f>'[1]Project Results Report'!GS1930</f>
        <v>62.313776452436542</v>
      </c>
      <c r="F123" t="s">
        <v>21</v>
      </c>
    </row>
    <row r="124" spans="1:6">
      <c r="A124" t="str">
        <f>'[1]Project Results Report'!J1931</f>
        <v>182783</v>
      </c>
      <c r="B124" t="str">
        <f>'[1]Project Results Report'!GT1931</f>
        <v>Save on Energy Retrofit Program</v>
      </c>
      <c r="C124" t="str">
        <f>'[1]Project Results Report'!GQ1931</f>
        <v>&gt; 50 kW</v>
      </c>
      <c r="D124">
        <f>'[1]Project Results Report'!GR1931</f>
        <v>21264.401979401358</v>
      </c>
      <c r="E124">
        <f>'[1]Project Results Report'!GS1931</f>
        <v>0</v>
      </c>
      <c r="F124" t="s">
        <v>21</v>
      </c>
    </row>
    <row r="125" spans="1:6">
      <c r="A125" t="str">
        <f>'[1]Project Results Report'!J1932</f>
        <v>172849</v>
      </c>
      <c r="B125" t="str">
        <f>'[1]Project Results Report'!GT1932</f>
        <v>Save on Energy Retrofit Program</v>
      </c>
      <c r="C125" t="str">
        <f>'[1]Project Results Report'!GQ1932</f>
        <v>&lt; 50 kW</v>
      </c>
      <c r="D125">
        <f>'[1]Project Results Report'!GR1932</f>
        <v>42904.54103745371</v>
      </c>
      <c r="E125">
        <f>'[1]Project Results Report'!GS1932</f>
        <v>5.9234732411762501</v>
      </c>
      <c r="F125" t="s">
        <v>21</v>
      </c>
    </row>
    <row r="126" spans="1:6">
      <c r="A126" t="str">
        <f>'[1]Project Results Report'!J1933</f>
        <v>172853</v>
      </c>
      <c r="B126" t="str">
        <f>'[1]Project Results Report'!GT1933</f>
        <v>Save on Energy Retrofit Program</v>
      </c>
      <c r="C126" t="str">
        <f>'[1]Project Results Report'!GQ1933</f>
        <v>&gt; 50 kW</v>
      </c>
      <c r="D126">
        <f>'[1]Project Results Report'!GR1933</f>
        <v>25417.112728419415</v>
      </c>
      <c r="E126">
        <f>'[1]Project Results Report'!GS1933</f>
        <v>4.5454097333405752</v>
      </c>
      <c r="F126" t="s">
        <v>21</v>
      </c>
    </row>
    <row r="127" spans="1:6">
      <c r="A127" t="str">
        <f>'[1]Project Results Report'!J1934</f>
        <v>185859</v>
      </c>
      <c r="B127" t="str">
        <f>'[1]Project Results Report'!GT1934</f>
        <v>Save on Energy Retrofit Program</v>
      </c>
      <c r="C127" t="str">
        <f>'[1]Project Results Report'!GQ1934</f>
        <v>&lt; 50 kW</v>
      </c>
      <c r="D127">
        <f>'[1]Project Results Report'!GR1934</f>
        <v>11537.740103236205</v>
      </c>
      <c r="E127">
        <f>'[1]Project Results Report'!GS1934</f>
        <v>0</v>
      </c>
      <c r="F127" t="s">
        <v>21</v>
      </c>
    </row>
    <row r="128" spans="1:6">
      <c r="A128" t="str">
        <f>'[1]Project Results Report'!J1935</f>
        <v>162397</v>
      </c>
      <c r="B128" t="str">
        <f>'[1]Project Results Report'!GT1935</f>
        <v>Save on Energy Retrofit Program</v>
      </c>
      <c r="C128" t="str">
        <f>'[1]Project Results Report'!GQ1935</f>
        <v>&gt; 50 kW</v>
      </c>
      <c r="D128">
        <f>'[1]Project Results Report'!GR1935</f>
        <v>3507.5203823276015</v>
      </c>
      <c r="E128">
        <f>'[1]Project Results Report'!GS1935</f>
        <v>0</v>
      </c>
      <c r="F128" t="s">
        <v>21</v>
      </c>
    </row>
    <row r="129" spans="1:6">
      <c r="A129" t="str">
        <f>'[1]Project Results Report'!J1936</f>
        <v>180363</v>
      </c>
      <c r="B129" t="str">
        <f>'[1]Project Results Report'!GT1936</f>
        <v>Save on Energy Retrofit Program</v>
      </c>
      <c r="C129" t="str">
        <f>'[1]Project Results Report'!GQ1936</f>
        <v>&lt; 50 kW</v>
      </c>
      <c r="D129">
        <f>'[1]Project Results Report'!GR1936</f>
        <v>12042.319021152774</v>
      </c>
      <c r="E129">
        <f>'[1]Project Results Report'!GS1936</f>
        <v>1.7240024668213512</v>
      </c>
      <c r="F129" t="s">
        <v>21</v>
      </c>
    </row>
    <row r="130" spans="1:6">
      <c r="A130" t="str">
        <f>'[1]Project Results Report'!J1937</f>
        <v>179307</v>
      </c>
      <c r="B130" t="str">
        <f>'[1]Project Results Report'!GT1937</f>
        <v>Save on Energy Retrofit Program</v>
      </c>
      <c r="C130" t="str">
        <f>'[1]Project Results Report'!GQ1937</f>
        <v>&gt; 50 kW</v>
      </c>
      <c r="D130">
        <f>'[1]Project Results Report'!GR1937</f>
        <v>21732.515105577946</v>
      </c>
      <c r="E130">
        <f>'[1]Project Results Report'!GS1937</f>
        <v>0.72818537043398746</v>
      </c>
      <c r="F130" t="s">
        <v>21</v>
      </c>
    </row>
    <row r="131" spans="1:6">
      <c r="A131" t="str">
        <f>'[1]Project Results Report'!J1938</f>
        <v>185334</v>
      </c>
      <c r="B131" t="str">
        <f>'[1]Project Results Report'!GT1938</f>
        <v>Save on Energy Retrofit Program</v>
      </c>
      <c r="C131" t="str">
        <f>'[1]Project Results Report'!GQ1938</f>
        <v>&lt; 50 kW</v>
      </c>
      <c r="D131">
        <f>'[1]Project Results Report'!GR1938</f>
        <v>17428.516577112736</v>
      </c>
      <c r="E131">
        <f>'[1]Project Results Report'!GS1938</f>
        <v>0.51356231388502283</v>
      </c>
      <c r="F131" t="s">
        <v>21</v>
      </c>
    </row>
    <row r="132" spans="1:6">
      <c r="A132" t="str">
        <f>'[1]Project Results Report'!J1939</f>
        <v>178368</v>
      </c>
      <c r="B132" t="str">
        <f>'[1]Project Results Report'!GT1939</f>
        <v>Save on Energy Retrofit Program</v>
      </c>
      <c r="C132" t="str">
        <f>'[1]Project Results Report'!GQ1939</f>
        <v>&lt; 50 kW</v>
      </c>
      <c r="D132">
        <f>'[1]Project Results Report'!GR1939</f>
        <v>1425.9678160999874</v>
      </c>
      <c r="E132">
        <f>'[1]Project Results Report'!GS1939</f>
        <v>2.3545952984171441</v>
      </c>
      <c r="F132" t="s">
        <v>21</v>
      </c>
    </row>
    <row r="133" spans="1:6">
      <c r="A133" t="str">
        <f>'[1]Project Results Report'!J1940</f>
        <v>172275</v>
      </c>
      <c r="B133" t="str">
        <f>'[1]Project Results Report'!GT1940</f>
        <v>Save on Energy Retrofit Program</v>
      </c>
      <c r="C133" t="str">
        <f>'[1]Project Results Report'!GQ1940</f>
        <v>&gt; 50 kW</v>
      </c>
      <c r="D133">
        <f>'[1]Project Results Report'!GR1940</f>
        <v>1030115.433550237</v>
      </c>
      <c r="E133">
        <f>'[1]Project Results Report'!GS1940</f>
        <v>461.38375389372754</v>
      </c>
      <c r="F133" t="s">
        <v>21</v>
      </c>
    </row>
    <row r="134" spans="1:6">
      <c r="A134" t="str">
        <f>'[1]Project Results Report'!J1941</f>
        <v>178346</v>
      </c>
      <c r="B134" t="str">
        <f>'[1]Project Results Report'!GT1941</f>
        <v>Save on Energy Retrofit Program</v>
      </c>
      <c r="C134" t="str">
        <f>'[1]Project Results Report'!GQ1941</f>
        <v>&gt; 50 kW</v>
      </c>
      <c r="D134">
        <f>'[1]Project Results Report'!GR1941</f>
        <v>19819.845812818785</v>
      </c>
      <c r="E134">
        <f>'[1]Project Results Report'!GS1941</f>
        <v>3.4170886826194833</v>
      </c>
      <c r="F134" t="s">
        <v>21</v>
      </c>
    </row>
    <row r="135" spans="1:6">
      <c r="A135" t="str">
        <f>'[1]Project Results Report'!J1942</f>
        <v>174479</v>
      </c>
      <c r="B135" t="str">
        <f>'[1]Project Results Report'!GT1942</f>
        <v>Save on Energy Retrofit Program</v>
      </c>
      <c r="C135" t="str">
        <f>'[1]Project Results Report'!GQ1942</f>
        <v>&gt; 50 kW</v>
      </c>
      <c r="D135">
        <f>'[1]Project Results Report'!GR1942</f>
        <v>56150.790225977762</v>
      </c>
      <c r="E135">
        <f>'[1]Project Results Report'!GS1942</f>
        <v>5.7264775076729375</v>
      </c>
      <c r="F135" t="s">
        <v>21</v>
      </c>
    </row>
    <row r="136" spans="1:6">
      <c r="A136" t="str">
        <f>'[1]Project Results Report'!J1943</f>
        <v>171474</v>
      </c>
      <c r="B136" t="str">
        <f>'[1]Project Results Report'!GT1943</f>
        <v>Save on Energy Retrofit Program</v>
      </c>
      <c r="C136" t="str">
        <f>'[1]Project Results Report'!GQ1943</f>
        <v>&gt; 50 kW</v>
      </c>
      <c r="D136">
        <f>'[1]Project Results Report'!GR1943</f>
        <v>62093.249382221838</v>
      </c>
      <c r="E136">
        <f>'[1]Project Results Report'!GS1943</f>
        <v>22.680439617962776</v>
      </c>
      <c r="F136" t="s">
        <v>21</v>
      </c>
    </row>
    <row r="137" spans="1:6">
      <c r="A137" t="str">
        <f>'[1]Project Results Report'!J1944</f>
        <v>180795</v>
      </c>
      <c r="B137" t="str">
        <f>'[1]Project Results Report'!GT1944</f>
        <v>Save on Energy Retrofit Program</v>
      </c>
      <c r="C137" t="str">
        <f>'[1]Project Results Report'!GQ1944</f>
        <v>&gt; 50 kW</v>
      </c>
      <c r="D137">
        <f>'[1]Project Results Report'!GR1944</f>
        <v>8009.0072077194782</v>
      </c>
      <c r="E137">
        <f>'[1]Project Results Report'!GS1944</f>
        <v>2.1714601085402552</v>
      </c>
      <c r="F137" t="s">
        <v>21</v>
      </c>
    </row>
    <row r="138" spans="1:6">
      <c r="A138" t="str">
        <f>'[1]Project Results Report'!J1945</f>
        <v>172851</v>
      </c>
      <c r="B138" t="str">
        <f>'[1]Project Results Report'!GT1945</f>
        <v>Save on Energy Retrofit Program</v>
      </c>
      <c r="C138" t="str">
        <f>'[1]Project Results Report'!GQ1945</f>
        <v>&gt; 50 kW</v>
      </c>
      <c r="D138">
        <f>'[1]Project Results Report'!GR1945</f>
        <v>37239.183684761112</v>
      </c>
      <c r="E138">
        <f>'[1]Project Results Report'!GS1945</f>
        <v>4.7605134231332995</v>
      </c>
      <c r="F138" t="s">
        <v>21</v>
      </c>
    </row>
    <row r="139" spans="1:6">
      <c r="A139" t="str">
        <f>'[1]Project Results Report'!J1946</f>
        <v>179957</v>
      </c>
      <c r="B139" t="str">
        <f>'[1]Project Results Report'!GT1946</f>
        <v>Save on Energy Retrofit Program</v>
      </c>
      <c r="C139" t="str">
        <f>'[1]Project Results Report'!GQ1946</f>
        <v>&gt; 50 kW</v>
      </c>
      <c r="D139">
        <f>'[1]Project Results Report'!GR1946</f>
        <v>6322.0493716362771</v>
      </c>
      <c r="E139">
        <f>'[1]Project Results Report'!GS1946</f>
        <v>0</v>
      </c>
      <c r="F139" t="s">
        <v>21</v>
      </c>
    </row>
    <row r="140" spans="1:6">
      <c r="A140" t="str">
        <f>'[1]Project Results Report'!J1947</f>
        <v>181819</v>
      </c>
      <c r="B140" t="str">
        <f>'[1]Project Results Report'!GT1947</f>
        <v>Save on Energy Retrofit Program</v>
      </c>
      <c r="C140" t="str">
        <f>'[1]Project Results Report'!GQ1947</f>
        <v>&gt; 50 kW</v>
      </c>
      <c r="D140">
        <f>'[1]Project Results Report'!GR1947</f>
        <v>2856.6351684221454</v>
      </c>
      <c r="E140">
        <f>'[1]Project Results Report'!GS1947</f>
        <v>0.50663305520215618</v>
      </c>
      <c r="F140" t="s">
        <v>21</v>
      </c>
    </row>
    <row r="141" spans="1:6">
      <c r="A141" t="str">
        <f>'[1]Project Results Report'!J1948</f>
        <v>173831</v>
      </c>
      <c r="B141" t="str">
        <f>'[1]Project Results Report'!GT1948</f>
        <v>Save on Energy Retrofit Program</v>
      </c>
      <c r="C141" t="str">
        <f>'[1]Project Results Report'!GQ1948</f>
        <v>&lt; 50 kW</v>
      </c>
      <c r="D141">
        <f>'[1]Project Results Report'!GR1948</f>
        <v>19347.506175004735</v>
      </c>
      <c r="E141">
        <f>'[1]Project Results Report'!GS1948</f>
        <v>3.4974360086486302</v>
      </c>
      <c r="F141" t="s">
        <v>21</v>
      </c>
    </row>
    <row r="142" spans="1:6">
      <c r="A142" t="str">
        <f>'[1]Project Results Report'!J1949</f>
        <v>179779</v>
      </c>
      <c r="B142" t="str">
        <f>'[1]Project Results Report'!GT1949</f>
        <v>Save on Energy Retrofit Program</v>
      </c>
      <c r="C142" t="str">
        <f>'[1]Project Results Report'!GQ1949</f>
        <v>&lt; 50 kW</v>
      </c>
      <c r="D142">
        <f>'[1]Project Results Report'!GR1949</f>
        <v>11673.287980210023</v>
      </c>
      <c r="E142">
        <f>'[1]Project Results Report'!GS1949</f>
        <v>2.0001673113334171</v>
      </c>
      <c r="F142" t="s">
        <v>21</v>
      </c>
    </row>
    <row r="143" spans="1:6">
      <c r="A143" t="str">
        <f>'[1]Project Results Report'!J1950</f>
        <v>164844</v>
      </c>
      <c r="B143" t="str">
        <f>'[1]Project Results Report'!GT1950</f>
        <v>Save on Energy Retrofit Program</v>
      </c>
      <c r="C143" t="str">
        <f>'[1]Project Results Report'!GQ1950</f>
        <v>&lt; 50 kW</v>
      </c>
      <c r="D143">
        <f>'[1]Project Results Report'!GR1950</f>
        <v>15283.930668393295</v>
      </c>
      <c r="E143">
        <f>'[1]Project Results Report'!GS1950</f>
        <v>0</v>
      </c>
      <c r="F143" t="s">
        <v>21</v>
      </c>
    </row>
    <row r="144" spans="1:6">
      <c r="A144" t="str">
        <f>'[1]Project Results Report'!J1951</f>
        <v>160004-002</v>
      </c>
      <c r="B144" t="str">
        <f>'[1]Project Results Report'!GT1951</f>
        <v>Save on Energy Small Business Lighting Program</v>
      </c>
      <c r="C144" t="str">
        <f>'[1]Project Results Report'!GQ1951</f>
        <v>&lt; 50 kW</v>
      </c>
      <c r="D144">
        <f>'[1]Project Results Report'!GR1951</f>
        <v>2048.6255616136168</v>
      </c>
      <c r="E144">
        <f>'[1]Project Results Report'!GS1951</f>
        <v>0.2303536517109474</v>
      </c>
      <c r="F144" t="s">
        <v>21</v>
      </c>
    </row>
    <row r="145" spans="1:6">
      <c r="A145" t="str">
        <f>'[1]Project Results Report'!J1952</f>
        <v>160004-003</v>
      </c>
      <c r="B145" t="str">
        <f>'[1]Project Results Report'!GT1952</f>
        <v>Save on Energy Small Business Lighting Program</v>
      </c>
      <c r="C145" t="str">
        <f>'[1]Project Results Report'!GQ1952</f>
        <v>&lt; 50 kW</v>
      </c>
      <c r="D145">
        <f>'[1]Project Results Report'!GR1952</f>
        <v>2638.3743481178144</v>
      </c>
      <c r="E145">
        <f>'[1]Project Results Report'!GS1952</f>
        <v>0.29810472574357899</v>
      </c>
      <c r="F145" t="s">
        <v>21</v>
      </c>
    </row>
    <row r="146" spans="1:6">
      <c r="A146" t="str">
        <f>'[1]Project Results Report'!J1953</f>
        <v>160004-004</v>
      </c>
      <c r="B146" t="str">
        <f>'[1]Project Results Report'!GT1953</f>
        <v>Save on Energy Small Business Lighting Program</v>
      </c>
      <c r="C146" t="str">
        <f>'[1]Project Results Report'!GQ1953</f>
        <v>&lt; 50 kW</v>
      </c>
      <c r="D146">
        <f>'[1]Project Results Report'!GR1953</f>
        <v>3629.2126859202676</v>
      </c>
      <c r="E146">
        <f>'[1]Project Results Report'!GS1953</f>
        <v>0.32520515535663158</v>
      </c>
      <c r="F146" t="s">
        <v>21</v>
      </c>
    </row>
    <row r="147" spans="1:6">
      <c r="A147" t="str">
        <f>'[1]Project Results Report'!J1954</f>
        <v>160004-005</v>
      </c>
      <c r="B147" t="str">
        <f>'[1]Project Results Report'!GT1954</f>
        <v>Save on Energy Small Business Lighting Program</v>
      </c>
      <c r="C147" t="str">
        <f>'[1]Project Results Report'!GQ1954</f>
        <v>&lt; 50 kW</v>
      </c>
      <c r="D147">
        <f>'[1]Project Results Report'!GR1954</f>
        <v>2434.5951184293585</v>
      </c>
      <c r="E147">
        <f>'[1]Project Results Report'!GS1954</f>
        <v>0.21680343690442108</v>
      </c>
      <c r="F147" t="s">
        <v>21</v>
      </c>
    </row>
    <row r="148" spans="1:6">
      <c r="A148" t="str">
        <f>'[1]Project Results Report'!J1955</f>
        <v>160004-006</v>
      </c>
      <c r="B148" t="str">
        <f>'[1]Project Results Report'!GT1955</f>
        <v>Save on Energy Small Business Lighting Program</v>
      </c>
      <c r="C148" t="str">
        <f>'[1]Project Results Report'!GQ1955</f>
        <v>&lt; 50 kW</v>
      </c>
      <c r="D148">
        <f>'[1]Project Results Report'!GR1955</f>
        <v>8722.7015288929397</v>
      </c>
      <c r="E148">
        <f>'[1]Project Results Report'!GS1955</f>
        <v>2.4322635577714737</v>
      </c>
      <c r="F148" t="s">
        <v>21</v>
      </c>
    </row>
    <row r="149" spans="1:6">
      <c r="A149" t="str">
        <f>'[1]Project Results Report'!J1956</f>
        <v>160004-011</v>
      </c>
      <c r="B149" t="str">
        <f>'[1]Project Results Report'!GT1956</f>
        <v>Save on Energy Small Business Lighting Program</v>
      </c>
      <c r="C149" t="str">
        <f>'[1]Project Results Report'!GQ1956</f>
        <v>&lt; 50 kW</v>
      </c>
      <c r="D149">
        <f>'[1]Project Results Report'!GR1956</f>
        <v>3999.3808566025436</v>
      </c>
      <c r="E149">
        <f>'[1]Project Results Report'!GS1956</f>
        <v>0.4810326256316842</v>
      </c>
      <c r="F149" t="s">
        <v>21</v>
      </c>
    </row>
    <row r="150" spans="1:6">
      <c r="A150" t="str">
        <f>'[1]Project Results Report'!J1957</f>
        <v>160004-013</v>
      </c>
      <c r="B150" t="str">
        <f>'[1]Project Results Report'!GT1957</f>
        <v>Save on Energy Small Business Lighting Program</v>
      </c>
      <c r="C150" t="str">
        <f>'[1]Project Results Report'!GQ1957</f>
        <v>&lt; 50 kW</v>
      </c>
      <c r="D150">
        <f>'[1]Project Results Report'!GR1957</f>
        <v>1425.0573236742016</v>
      </c>
      <c r="E150">
        <f>'[1]Project Results Report'!GS1957</f>
        <v>0.19647811469463161</v>
      </c>
      <c r="F150" t="s">
        <v>21</v>
      </c>
    </row>
    <row r="151" spans="1:6">
      <c r="A151" t="str">
        <f>'[1]Project Results Report'!J1958</f>
        <v>160004-014</v>
      </c>
      <c r="B151" t="str">
        <f>'[1]Project Results Report'!GT1958</f>
        <v>Save on Energy Small Business Lighting Program</v>
      </c>
      <c r="C151" t="str">
        <f>'[1]Project Results Report'!GQ1958</f>
        <v>&lt; 50 kW</v>
      </c>
      <c r="D151">
        <f>'[1]Project Results Report'!GR1958</f>
        <v>3205.1800739697101</v>
      </c>
      <c r="E151">
        <f>'[1]Project Results Report'!GS1958</f>
        <v>0.36585579977621052</v>
      </c>
      <c r="F151" t="s">
        <v>21</v>
      </c>
    </row>
    <row r="152" spans="1:6">
      <c r="A152" t="str">
        <f>'[1]Project Results Report'!J1959</f>
        <v>160004-019</v>
      </c>
      <c r="B152" t="str">
        <f>'[1]Project Results Report'!GT1959</f>
        <v>Save on Energy Small Business Lighting Program</v>
      </c>
      <c r="C152" t="str">
        <f>'[1]Project Results Report'!GQ1959</f>
        <v>&lt; 50 kW</v>
      </c>
      <c r="D152">
        <f>'[1]Project Results Report'!GR1959</f>
        <v>2505.8911106669261</v>
      </c>
      <c r="E152">
        <f>'[1]Project Results Report'!GS1959</f>
        <v>0.76558713656873689</v>
      </c>
      <c r="F152" t="s">
        <v>21</v>
      </c>
    </row>
    <row r="153" spans="1:6">
      <c r="A153" t="str">
        <f>'[1]Project Results Report'!J1960</f>
        <v>160005-001</v>
      </c>
      <c r="B153" t="str">
        <f>'[1]Project Results Report'!GT1960</f>
        <v>Save on Energy Small Business Lighting Program</v>
      </c>
      <c r="C153" t="str">
        <f>'[1]Project Results Report'!GQ1960</f>
        <v>&lt; 50 kW</v>
      </c>
      <c r="D153">
        <f>'[1]Project Results Report'!GR1960</f>
        <v>7770.8750194101704</v>
      </c>
      <c r="E153">
        <f>'[1]Project Results Report'!GS1960</f>
        <v>1.666676421202737</v>
      </c>
      <c r="F153" t="s">
        <v>21</v>
      </c>
    </row>
    <row r="154" spans="1:6">
      <c r="A154" t="str">
        <f>'[1]Project Results Report'!J1961</f>
        <v>160005-002</v>
      </c>
      <c r="B154" t="str">
        <f>'[1]Project Results Report'!GT1961</f>
        <v>Save on Energy Small Business Lighting Program</v>
      </c>
      <c r="C154" t="str">
        <f>'[1]Project Results Report'!GQ1961</f>
        <v>&lt; 50 kW</v>
      </c>
      <c r="D154">
        <f>'[1]Project Results Report'!GR1961</f>
        <v>16105.580066956056</v>
      </c>
      <c r="E154">
        <f>'[1]Project Results Report'!GS1961</f>
        <v>2.4729142021910535</v>
      </c>
      <c r="F154" t="s">
        <v>21</v>
      </c>
    </row>
    <row r="155" spans="1:6">
      <c r="A155" t="str">
        <f>'[1]Project Results Report'!J1962</f>
        <v>160005-003</v>
      </c>
      <c r="B155" t="str">
        <f>'[1]Project Results Report'!GT1962</f>
        <v>Save on Energy Small Business Lighting Program</v>
      </c>
      <c r="C155" t="str">
        <f>'[1]Project Results Report'!GQ1962</f>
        <v>&lt; 50 kW</v>
      </c>
      <c r="D155">
        <f>'[1]Project Results Report'!GR1962</f>
        <v>5159.5838331149989</v>
      </c>
      <c r="E155">
        <f>'[1]Project Results Report'!GS1962</f>
        <v>0.7384867069556843</v>
      </c>
      <c r="F155" t="s">
        <v>21</v>
      </c>
    </row>
    <row r="156" spans="1:6">
      <c r="A156" t="str">
        <f>'[1]Project Results Report'!J1963</f>
        <v>160005-004</v>
      </c>
      <c r="B156" t="str">
        <f>'[1]Project Results Report'!GT1963</f>
        <v>Save on Energy Small Business Lighting Program</v>
      </c>
      <c r="C156" t="str">
        <f>'[1]Project Results Report'!GQ1963</f>
        <v>&lt; 50 kW</v>
      </c>
      <c r="D156">
        <f>'[1]Project Results Report'!GR1963</f>
        <v>12176.046167181461</v>
      </c>
      <c r="E156">
        <f>'[1]Project Results Report'!GS1963</f>
        <v>1.7547528174451579</v>
      </c>
      <c r="F156" t="s">
        <v>21</v>
      </c>
    </row>
    <row r="157" spans="1:6">
      <c r="A157" t="str">
        <f>'[1]Project Results Report'!J1964</f>
        <v>160005-005</v>
      </c>
      <c r="B157" t="str">
        <f>'[1]Project Results Report'!GT1964</f>
        <v>Save on Energy Small Business Lighting Program</v>
      </c>
      <c r="C157" t="str">
        <f>'[1]Project Results Report'!GQ1964</f>
        <v>&lt; 50 kW</v>
      </c>
      <c r="D157">
        <f>'[1]Project Results Report'!GR1964</f>
        <v>2019.0497138779983</v>
      </c>
      <c r="E157">
        <f>'[1]Project Results Report'!GS1964</f>
        <v>0.32520515535663164</v>
      </c>
      <c r="F157" t="s">
        <v>21</v>
      </c>
    </row>
    <row r="158" spans="1:6">
      <c r="A158" t="str">
        <f>'[1]Project Results Report'!J1965</f>
        <v>160005-006</v>
      </c>
      <c r="B158" t="str">
        <f>'[1]Project Results Report'!GT1965</f>
        <v>Save on Energy Small Business Lighting Program</v>
      </c>
      <c r="C158" t="str">
        <f>'[1]Project Results Report'!GQ1965</f>
        <v>&lt; 50 kW</v>
      </c>
      <c r="D158">
        <f>'[1]Project Results Report'!GR1965</f>
        <v>7560.8597623338901</v>
      </c>
      <c r="E158">
        <f>'[1]Project Results Report'!GS1965</f>
        <v>0.67751074032631586</v>
      </c>
      <c r="F158" t="s">
        <v>21</v>
      </c>
    </row>
    <row r="159" spans="1:6">
      <c r="A159" t="str">
        <f>'[1]Project Results Report'!J1966</f>
        <v>160005-007</v>
      </c>
      <c r="B159" t="str">
        <f>'[1]Project Results Report'!GT1966</f>
        <v>Save on Energy Small Business Lighting Program</v>
      </c>
      <c r="C159" t="str">
        <f>'[1]Project Results Report'!GQ1966</f>
        <v>&lt; 50 kW</v>
      </c>
      <c r="D159">
        <f>'[1]Project Results Report'!GR1966</f>
        <v>4604.8965283971211</v>
      </c>
      <c r="E159">
        <f>'[1]Project Results Report'!GS1966</f>
        <v>1.2804952992167369</v>
      </c>
      <c r="F159" t="s">
        <v>21</v>
      </c>
    </row>
    <row r="160" spans="1:6">
      <c r="A160" t="str">
        <f>'[1]Project Results Report'!J1967</f>
        <v>160005-008</v>
      </c>
      <c r="B160" t="str">
        <f>'[1]Project Results Report'!GT1967</f>
        <v>Save on Energy Small Business Lighting Program</v>
      </c>
      <c r="C160" t="str">
        <f>'[1]Project Results Report'!GQ1967</f>
        <v>&lt; 50 kW</v>
      </c>
      <c r="D160">
        <f>'[1]Project Results Report'!GR1967</f>
        <v>1568.6584578096079</v>
      </c>
      <c r="E160">
        <f>'[1]Project Results Report'!GS1967</f>
        <v>0.33875537016315793</v>
      </c>
      <c r="F160" t="s">
        <v>21</v>
      </c>
    </row>
    <row r="161" spans="1:6">
      <c r="A161" t="str">
        <f>'[1]Project Results Report'!J1968</f>
        <v>160005-010</v>
      </c>
      <c r="B161" t="str">
        <f>'[1]Project Results Report'!GT1968</f>
        <v>Save on Energy Small Business Lighting Program</v>
      </c>
      <c r="C161" t="str">
        <f>'[1]Project Results Report'!GQ1968</f>
        <v>&lt; 50 kW</v>
      </c>
      <c r="D161">
        <f>'[1]Project Results Report'!GR1968</f>
        <v>2437.1395556069638</v>
      </c>
      <c r="E161">
        <f>'[1]Project Results Report'!GS1968</f>
        <v>0.54200859226105269</v>
      </c>
      <c r="F161" t="s">
        <v>21</v>
      </c>
    </row>
    <row r="162" spans="1:6">
      <c r="A162" t="str">
        <f>'[1]Project Results Report'!J1969</f>
        <v>160005-011</v>
      </c>
      <c r="B162" t="str">
        <f>'[1]Project Results Report'!GT1969</f>
        <v>Save on Energy Small Business Lighting Program</v>
      </c>
      <c r="C162" t="str">
        <f>'[1]Project Results Report'!GQ1969</f>
        <v>&lt; 50 kW</v>
      </c>
      <c r="D162">
        <f>'[1]Project Results Report'!GR1969</f>
        <v>16531.829358074901</v>
      </c>
      <c r="E162">
        <f>'[1]Project Results Report'!GS1969</f>
        <v>2.9607219352260001</v>
      </c>
      <c r="F162" t="s">
        <v>21</v>
      </c>
    </row>
    <row r="163" spans="1:6">
      <c r="A163" t="str">
        <f>'[1]Project Results Report'!J1970</f>
        <v>160005-013</v>
      </c>
      <c r="B163" t="str">
        <f>'[1]Project Results Report'!GT1970</f>
        <v>Save on Energy Small Business Lighting Program</v>
      </c>
      <c r="C163" t="str">
        <f>'[1]Project Results Report'!GQ1970</f>
        <v>&lt; 50 kW</v>
      </c>
      <c r="D163">
        <f>'[1]Project Results Report'!GR1970</f>
        <v>10276.636751915523</v>
      </c>
      <c r="E163">
        <f>'[1]Project Results Report'!GS1970</f>
        <v>1.4769734139113684</v>
      </c>
      <c r="F163" t="s">
        <v>21</v>
      </c>
    </row>
    <row r="164" spans="1:6">
      <c r="A164" t="str">
        <f>'[1]Project Results Report'!J1971</f>
        <v>160005-014</v>
      </c>
      <c r="B164" t="str">
        <f>'[1]Project Results Report'!GT1971</f>
        <v>Save on Energy Small Business Lighting Program</v>
      </c>
      <c r="C164" t="str">
        <f>'[1]Project Results Report'!GQ1971</f>
        <v>&lt; 50 kW</v>
      </c>
      <c r="D164">
        <f>'[1]Project Results Report'!GR1971</f>
        <v>3069.0052463086013</v>
      </c>
      <c r="E164">
        <f>'[1]Project Results Report'!GS1971</f>
        <v>1.0975673993286317</v>
      </c>
      <c r="F164" t="s">
        <v>21</v>
      </c>
    </row>
    <row r="165" spans="1:6">
      <c r="A165" t="str">
        <f>'[1]Project Results Report'!J1972</f>
        <v>160005-015</v>
      </c>
      <c r="B165" t="str">
        <f>'[1]Project Results Report'!GT1972</f>
        <v>Save on Energy Small Business Lighting Program</v>
      </c>
      <c r="C165" t="str">
        <f>'[1]Project Results Report'!GQ1972</f>
        <v>&lt; 50 kW</v>
      </c>
      <c r="D165">
        <f>'[1]Project Results Report'!GR1972</f>
        <v>9311.1996598352634</v>
      </c>
      <c r="E165">
        <f>'[1]Project Results Report'!GS1972</f>
        <v>1.632800884186421</v>
      </c>
      <c r="F165" t="s">
        <v>21</v>
      </c>
    </row>
    <row r="166" spans="1:6">
      <c r="A166" t="str">
        <f>'[1]Project Results Report'!J1973</f>
        <v>160005-016</v>
      </c>
      <c r="B166" t="str">
        <f>'[1]Project Results Report'!GT1973</f>
        <v>Save on Energy Small Business Lighting Program</v>
      </c>
      <c r="C166" t="str">
        <f>'[1]Project Results Report'!GQ1973</f>
        <v>&lt; 50 kW</v>
      </c>
      <c r="D166">
        <f>'[1]Project Results Report'!GR1973</f>
        <v>6577.0509713102438</v>
      </c>
      <c r="E166">
        <f>'[1]Project Results Report'!GS1973</f>
        <v>0.94173992905357906</v>
      </c>
      <c r="F166" t="s">
        <v>21</v>
      </c>
    </row>
    <row r="167" spans="1:6">
      <c r="A167" t="str">
        <f>'[1]Project Results Report'!J1974</f>
        <v>160005-017</v>
      </c>
      <c r="B167" t="str">
        <f>'[1]Project Results Report'!GT1974</f>
        <v>Save on Energy Small Business Lighting Program</v>
      </c>
      <c r="C167" t="str">
        <f>'[1]Project Results Report'!GQ1974</f>
        <v>&lt; 50 kW</v>
      </c>
      <c r="D167">
        <f>'[1]Project Results Report'!GR1974</f>
        <v>8286.7057496022535</v>
      </c>
      <c r="E167">
        <f>'[1]Project Results Report'!GS1974</f>
        <v>1.4905236287178947</v>
      </c>
      <c r="F167" t="s">
        <v>21</v>
      </c>
    </row>
    <row r="168" spans="1:6">
      <c r="A168" t="str">
        <f>'[1]Project Results Report'!J1975</f>
        <v>160005-018</v>
      </c>
      <c r="B168" t="str">
        <f>'[1]Project Results Report'!GT1975</f>
        <v>Save on Energy Small Business Lighting Program</v>
      </c>
      <c r="C168" t="str">
        <f>'[1]Project Results Report'!GQ1975</f>
        <v>&lt; 50 kW</v>
      </c>
      <c r="D168">
        <f>'[1]Project Results Report'!GR1975</f>
        <v>20788.483001571003</v>
      </c>
      <c r="E168">
        <f>'[1]Project Results Report'!GS1975</f>
        <v>4.0650644419578956</v>
      </c>
      <c r="F168" t="s">
        <v>21</v>
      </c>
    </row>
    <row r="169" spans="1:6">
      <c r="A169" t="str">
        <f>'[1]Project Results Report'!J1976</f>
        <v>160005-019</v>
      </c>
      <c r="B169" t="str">
        <f>'[1]Project Results Report'!GT1976</f>
        <v>Save on Energy Small Business Lighting Program</v>
      </c>
      <c r="C169" t="str">
        <f>'[1]Project Results Report'!GQ1976</f>
        <v>&lt; 50 kW</v>
      </c>
      <c r="D169">
        <f>'[1]Project Results Report'!GR1976</f>
        <v>20307.584375003669</v>
      </c>
      <c r="E169">
        <f>'[1]Project Results Report'!GS1976</f>
        <v>4.3631691677014741</v>
      </c>
      <c r="F169" t="s">
        <v>21</v>
      </c>
    </row>
    <row r="170" spans="1:6">
      <c r="A170" t="str">
        <f>'[1]Project Results Report'!J1977</f>
        <v>160005-020</v>
      </c>
      <c r="B170" t="str">
        <f>'[1]Project Results Report'!GT1977</f>
        <v>Save on Energy Small Business Lighting Program</v>
      </c>
      <c r="C170" t="str">
        <f>'[1]Project Results Report'!GQ1977</f>
        <v>&lt; 50 kW</v>
      </c>
      <c r="D170">
        <f>'[1]Project Results Report'!GR1977</f>
        <v>8709.4445799370769</v>
      </c>
      <c r="E170">
        <f>'[1]Project Results Report'!GS1977</f>
        <v>2.0799579728017896</v>
      </c>
      <c r="F170" t="s">
        <v>21</v>
      </c>
    </row>
    <row r="171" spans="1:6">
      <c r="A171" t="str">
        <f>'[1]Project Results Report'!J1978</f>
        <v>160005-021</v>
      </c>
      <c r="B171" t="str">
        <f>'[1]Project Results Report'!GT1978</f>
        <v>Save on Energy Small Business Lighting Program</v>
      </c>
      <c r="C171" t="str">
        <f>'[1]Project Results Report'!GQ1978</f>
        <v>&lt; 50 kW</v>
      </c>
      <c r="D171">
        <f>'[1]Project Results Report'!GR1978</f>
        <v>3103.7303448748307</v>
      </c>
      <c r="E171">
        <f>'[1]Project Results Report'!GS1978</f>
        <v>0.55555880706757899</v>
      </c>
      <c r="F171" t="s">
        <v>21</v>
      </c>
    </row>
    <row r="172" spans="1:6">
      <c r="A172" t="str">
        <f>'[1]Project Results Report'!J1979</f>
        <v>160005-022</v>
      </c>
      <c r="B172" t="str">
        <f>'[1]Project Results Report'!GT1979</f>
        <v>Save on Energy Small Business Lighting Program</v>
      </c>
      <c r="C172" t="str">
        <f>'[1]Project Results Report'!GQ1979</f>
        <v>&lt; 50 kW</v>
      </c>
      <c r="D172">
        <f>'[1]Project Results Report'!GR1979</f>
        <v>14873.071948545759</v>
      </c>
      <c r="E172">
        <f>'[1]Project Results Report'!GS1979</f>
        <v>2.4932395244008418</v>
      </c>
      <c r="F172" t="s">
        <v>21</v>
      </c>
    </row>
    <row r="173" spans="1:6">
      <c r="A173" t="str">
        <f>'[1]Project Results Report'!J1980</f>
        <v>160005-023</v>
      </c>
      <c r="B173" t="str">
        <f>'[1]Project Results Report'!GT1980</f>
        <v>Save on Energy Small Business Lighting Program</v>
      </c>
      <c r="C173" t="str">
        <f>'[1]Project Results Report'!GQ1980</f>
        <v>&lt; 50 kW</v>
      </c>
      <c r="D173">
        <f>'[1]Project Results Report'!GR1980</f>
        <v>18268.90368140964</v>
      </c>
      <c r="E173">
        <f>'[1]Project Results Report'!GS1980</f>
        <v>3.0216979018553687</v>
      </c>
      <c r="F173" t="s">
        <v>21</v>
      </c>
    </row>
    <row r="174" spans="1:6">
      <c r="A174" t="str">
        <f>'[1]Project Results Report'!J1981</f>
        <v>160005-024</v>
      </c>
      <c r="B174" t="str">
        <f>'[1]Project Results Report'!GT1981</f>
        <v>Save on Energy Small Business Lighting Program</v>
      </c>
      <c r="C174" t="str">
        <f>'[1]Project Results Report'!GQ1981</f>
        <v>&lt; 50 kW</v>
      </c>
      <c r="D174">
        <f>'[1]Project Results Report'!GR1981</f>
        <v>17888.048874581422</v>
      </c>
      <c r="E174">
        <f>'[1]Project Results Report'!GS1981</f>
        <v>2.9607219352260001</v>
      </c>
      <c r="F174" t="s">
        <v>21</v>
      </c>
    </row>
    <row r="175" spans="1:6">
      <c r="A175" t="str">
        <f>'[1]Project Results Report'!J1982</f>
        <v>160005-025</v>
      </c>
      <c r="B175" t="str">
        <f>'[1]Project Results Report'!GT1982</f>
        <v>Save on Energy Small Business Lighting Program</v>
      </c>
      <c r="C175" t="str">
        <f>'[1]Project Results Report'!GQ1982</f>
        <v>&lt; 50 kW</v>
      </c>
      <c r="D175">
        <f>'[1]Project Results Report'!GR1982</f>
        <v>9171.3246167531652</v>
      </c>
      <c r="E175">
        <f>'[1]Project Results Report'!GS1982</f>
        <v>1.6463510989929473</v>
      </c>
      <c r="F175" t="s">
        <v>21</v>
      </c>
    </row>
    <row r="176" spans="1:6">
      <c r="A176" t="str">
        <f>'[1]Project Results Report'!J1983</f>
        <v>160018-001</v>
      </c>
      <c r="B176" t="str">
        <f>'[1]Project Results Report'!GT1983</f>
        <v>Save on Energy Small Business Lighting Program</v>
      </c>
      <c r="C176" t="str">
        <f>'[1]Project Results Report'!GQ1983</f>
        <v>&lt; 50 kW</v>
      </c>
      <c r="D176">
        <f>'[1]Project Results Report'!GR1983</f>
        <v>20102.15773005785</v>
      </c>
      <c r="E176">
        <f>'[1]Project Results Report'!GS1983</f>
        <v>2.9200712908064212</v>
      </c>
      <c r="F176" t="s">
        <v>21</v>
      </c>
    </row>
    <row r="177" spans="1:6">
      <c r="A177" t="str">
        <f>'[1]Project Results Report'!J1984</f>
        <v>160018-002</v>
      </c>
      <c r="B177" t="str">
        <f>'[1]Project Results Report'!GT1984</f>
        <v>Save on Energy Small Business Lighting Program</v>
      </c>
      <c r="C177" t="str">
        <f>'[1]Project Results Report'!GQ1984</f>
        <v>&lt; 50 kW</v>
      </c>
      <c r="D177">
        <f>'[1]Project Results Report'!GR1984</f>
        <v>5591.0686271721697</v>
      </c>
      <c r="E177">
        <f>'[1]Project Results Report'!GS1984</f>
        <v>2.3170867319160005</v>
      </c>
      <c r="F177" t="s">
        <v>21</v>
      </c>
    </row>
    <row r="178" spans="1:6">
      <c r="A178" t="str">
        <f>'[1]Project Results Report'!J1985</f>
        <v>160018-003</v>
      </c>
      <c r="B178" t="str">
        <f>'[1]Project Results Report'!GT1985</f>
        <v>Save on Energy Small Business Lighting Program</v>
      </c>
      <c r="C178" t="str">
        <f>'[1]Project Results Report'!GQ1985</f>
        <v>&lt; 50 kW</v>
      </c>
      <c r="D178">
        <f>'[1]Project Results Report'!GR1985</f>
        <v>7557.9444410931092</v>
      </c>
      <c r="E178">
        <f>'[1]Project Results Report'!GS1985</f>
        <v>0.85366353281115792</v>
      </c>
      <c r="F178" t="s">
        <v>21</v>
      </c>
    </row>
    <row r="179" spans="1:6">
      <c r="A179" t="str">
        <f>'[1]Project Results Report'!J1986</f>
        <v>160018-004</v>
      </c>
      <c r="B179" t="str">
        <f>'[1]Project Results Report'!GT1986</f>
        <v>Save on Energy Small Business Lighting Program</v>
      </c>
      <c r="C179" t="str">
        <f>'[1]Project Results Report'!GQ1986</f>
        <v>&lt; 50 kW</v>
      </c>
      <c r="D179">
        <f>'[1]Project Results Report'!GR1986</f>
        <v>5241.7475909247105</v>
      </c>
      <c r="E179">
        <f>'[1]Project Results Report'!GS1986</f>
        <v>1.1314429363449476</v>
      </c>
      <c r="F179" t="s">
        <v>21</v>
      </c>
    </row>
    <row r="180" spans="1:6">
      <c r="A180" t="str">
        <f>'[1]Project Results Report'!J1987</f>
        <v>160018-005</v>
      </c>
      <c r="B180" t="str">
        <f>'[1]Project Results Report'!GT1987</f>
        <v>Save on Energy Small Business Lighting Program</v>
      </c>
      <c r="C180" t="str">
        <f>'[1]Project Results Report'!GQ1987</f>
        <v>&lt; 50 kW</v>
      </c>
      <c r="D180">
        <f>'[1]Project Results Report'!GR1987</f>
        <v>1277.1435841530247</v>
      </c>
      <c r="E180">
        <f>'[1]Project Results Report'!GS1987</f>
        <v>0.27100429613052635</v>
      </c>
      <c r="F180" t="s">
        <v>21</v>
      </c>
    </row>
    <row r="181" spans="1:6">
      <c r="A181" t="str">
        <f>'[1]Project Results Report'!J1988</f>
        <v>160018-006</v>
      </c>
      <c r="B181" t="str">
        <f>'[1]Project Results Report'!GT1988</f>
        <v>Save on Energy Small Business Lighting Program</v>
      </c>
      <c r="C181" t="str">
        <f>'[1]Project Results Report'!GQ1988</f>
        <v>&lt; 50 kW</v>
      </c>
      <c r="D181">
        <f>'[1]Project Results Report'!GR1988</f>
        <v>9520.2402680943596</v>
      </c>
      <c r="E181">
        <f>'[1]Project Results Report'!GS1988</f>
        <v>1.7683030322516844</v>
      </c>
      <c r="F181" t="s">
        <v>21</v>
      </c>
    </row>
    <row r="182" spans="1:6">
      <c r="A182" t="str">
        <f>'[1]Project Results Report'!J1989</f>
        <v>160018-007</v>
      </c>
      <c r="B182" t="str">
        <f>'[1]Project Results Report'!GT1989</f>
        <v>Save on Energy Small Business Lighting Program</v>
      </c>
      <c r="C182" t="str">
        <f>'[1]Project Results Report'!GQ1989</f>
        <v>&lt; 50 kW</v>
      </c>
      <c r="D182">
        <f>'[1]Project Results Report'!GR1989</f>
        <v>7573.4353196387983</v>
      </c>
      <c r="E182">
        <f>'[1]Project Results Report'!GS1989</f>
        <v>2.1138335098181056</v>
      </c>
      <c r="F182" t="s">
        <v>21</v>
      </c>
    </row>
    <row r="183" spans="1:6">
      <c r="A183" t="str">
        <f>'[1]Project Results Report'!J1990</f>
        <v>160018-008</v>
      </c>
      <c r="B183" t="str">
        <f>'[1]Project Results Report'!GT1990</f>
        <v>Save on Energy Small Business Lighting Program</v>
      </c>
      <c r="C183" t="str">
        <f>'[1]Project Results Report'!GQ1990</f>
        <v>&lt; 50 kW</v>
      </c>
      <c r="D183">
        <f>'[1]Project Results Report'!GR1990</f>
        <v>15379.121689722913</v>
      </c>
      <c r="E183">
        <f>'[1]Project Results Report'!GS1990</f>
        <v>2.2696609800931582</v>
      </c>
      <c r="F183" t="s">
        <v>21</v>
      </c>
    </row>
    <row r="184" spans="1:6">
      <c r="A184" t="str">
        <f>'[1]Project Results Report'!J1991</f>
        <v>160018-009</v>
      </c>
      <c r="B184" t="str">
        <f>'[1]Project Results Report'!GT1991</f>
        <v>Save on Energy Small Business Lighting Program</v>
      </c>
      <c r="C184" t="str">
        <f>'[1]Project Results Report'!GQ1991</f>
        <v>&lt; 50 kW</v>
      </c>
      <c r="D184">
        <f>'[1]Project Results Report'!GR1991</f>
        <v>10887.638057760803</v>
      </c>
      <c r="E184">
        <f>'[1]Project Results Report'!GS1991</f>
        <v>1.4634231991048423</v>
      </c>
      <c r="F184" t="s">
        <v>21</v>
      </c>
    </row>
    <row r="185" spans="1:6">
      <c r="A185" t="str">
        <f>'[1]Project Results Report'!J1992</f>
        <v>160018-010</v>
      </c>
      <c r="B185" t="str">
        <f>'[1]Project Results Report'!GT1992</f>
        <v>Save on Energy Small Business Lighting Program</v>
      </c>
      <c r="C185" t="str">
        <f>'[1]Project Results Report'!GQ1992</f>
        <v>&lt; 50 kW</v>
      </c>
      <c r="D185">
        <f>'[1]Project Results Report'!GR1992</f>
        <v>8702.5444113198428</v>
      </c>
      <c r="E185">
        <f>'[1]Project Results Report'!GS1992</f>
        <v>2.3374120541257897</v>
      </c>
      <c r="F185" t="s">
        <v>21</v>
      </c>
    </row>
    <row r="186" spans="1:6">
      <c r="A186" t="str">
        <f>'[1]Project Results Report'!J1993</f>
        <v>160018-011</v>
      </c>
      <c r="B186" t="str">
        <f>'[1]Project Results Report'!GT1993</f>
        <v>Save on Energy Small Business Lighting Program</v>
      </c>
      <c r="C186" t="str">
        <f>'[1]Project Results Report'!GQ1993</f>
        <v>&lt; 50 kW</v>
      </c>
      <c r="D186">
        <f>'[1]Project Results Report'!GR1993</f>
        <v>8621.5709325966072</v>
      </c>
      <c r="E186">
        <f>'[1]Project Results Report'!GS1993</f>
        <v>2.3035365171094737</v>
      </c>
      <c r="F186" t="s">
        <v>21</v>
      </c>
    </row>
    <row r="187" spans="1:6">
      <c r="A187" t="str">
        <f>'[1]Project Results Report'!J1994</f>
        <v>160018-012</v>
      </c>
      <c r="B187" t="str">
        <f>'[1]Project Results Report'!GT1994</f>
        <v>Save on Energy Small Business Lighting Program</v>
      </c>
      <c r="C187" t="str">
        <f>'[1]Project Results Report'!GQ1994</f>
        <v>&lt; 50 kW</v>
      </c>
      <c r="D187">
        <f>'[1]Project Results Report'!GR1994</f>
        <v>1492.3598433245456</v>
      </c>
      <c r="E187">
        <f>'[1]Project Results Report'!GS1994</f>
        <v>0.44038198121210531</v>
      </c>
      <c r="F187" t="s">
        <v>21</v>
      </c>
    </row>
    <row r="188" spans="1:6">
      <c r="A188" t="str">
        <f>'[1]Project Results Report'!J1995</f>
        <v>160018-013</v>
      </c>
      <c r="B188" t="str">
        <f>'[1]Project Results Report'!GT1995</f>
        <v>Save on Energy Small Business Lighting Program</v>
      </c>
      <c r="C188" t="str">
        <f>'[1]Project Results Report'!GQ1995</f>
        <v>&lt; 50 kW</v>
      </c>
      <c r="D188">
        <f>'[1]Project Results Report'!GR1995</f>
        <v>5661.4244714356391</v>
      </c>
      <c r="E188">
        <f>'[1]Project Results Report'!GS1995</f>
        <v>1.7412026026386316</v>
      </c>
      <c r="F188" t="s">
        <v>21</v>
      </c>
    </row>
    <row r="189" spans="1:6">
      <c r="A189" t="str">
        <f>'[1]Project Results Report'!J1996</f>
        <v>160018-014</v>
      </c>
      <c r="B189" t="str">
        <f>'[1]Project Results Report'!GT1996</f>
        <v>Save on Energy Small Business Lighting Program</v>
      </c>
      <c r="C189" t="str">
        <f>'[1]Project Results Report'!GQ1996</f>
        <v>&lt; 50 kW</v>
      </c>
      <c r="D189">
        <f>'[1]Project Results Report'!GR1996</f>
        <v>13587.001271244191</v>
      </c>
      <c r="E189">
        <f>'[1]Project Results Report'!GS1996</f>
        <v>2.8387700019672635</v>
      </c>
      <c r="F189" t="s">
        <v>21</v>
      </c>
    </row>
    <row r="190" spans="1:6">
      <c r="A190" t="str">
        <f>'[1]Project Results Report'!J1997</f>
        <v>160022-001</v>
      </c>
      <c r="B190" t="str">
        <f>'[1]Project Results Report'!GT1997</f>
        <v>Save on Energy Small Business Lighting Program</v>
      </c>
      <c r="C190" t="str">
        <f>'[1]Project Results Report'!GQ1997</f>
        <v>&lt; 50 kW</v>
      </c>
      <c r="D190">
        <f>'[1]Project Results Report'!GR1997</f>
        <v>11476.239691232386</v>
      </c>
      <c r="E190">
        <f>'[1]Project Results Report'!GS1997</f>
        <v>3.1707502647271584</v>
      </c>
      <c r="F190" t="s">
        <v>21</v>
      </c>
    </row>
    <row r="191" spans="1:6">
      <c r="A191" t="str">
        <f>'[1]Project Results Report'!J1998</f>
        <v>160022-002</v>
      </c>
      <c r="B191" t="str">
        <f>'[1]Project Results Report'!GT1998</f>
        <v>Save on Energy Small Business Lighting Program</v>
      </c>
      <c r="C191" t="str">
        <f>'[1]Project Results Report'!GQ1998</f>
        <v>&lt; 50 kW</v>
      </c>
      <c r="D191">
        <f>'[1]Project Results Report'!GR1998</f>
        <v>5811.3651354881285</v>
      </c>
      <c r="E191">
        <f>'[1]Project Results Report'!GS1998</f>
        <v>1.714102173025579</v>
      </c>
      <c r="F191" t="s">
        <v>21</v>
      </c>
    </row>
    <row r="192" spans="1:6">
      <c r="A192" t="str">
        <f>'[1]Project Results Report'!J1999</f>
        <v>160022-003</v>
      </c>
      <c r="B192" t="str">
        <f>'[1]Project Results Report'!GT1999</f>
        <v>Save on Energy Small Business Lighting Program</v>
      </c>
      <c r="C192" t="str">
        <f>'[1]Project Results Report'!GQ1999</f>
        <v>&lt; 50 kW</v>
      </c>
      <c r="D192">
        <f>'[1]Project Results Report'!GR1999</f>
        <v>20923.51930141027</v>
      </c>
      <c r="E192">
        <f>'[1]Project Results Report'!GS1999</f>
        <v>2.6490669946758949</v>
      </c>
      <c r="F192" t="s">
        <v>21</v>
      </c>
    </row>
    <row r="193" spans="1:6">
      <c r="A193" t="str">
        <f>'[1]Project Results Report'!J2000</f>
        <v>160022-004</v>
      </c>
      <c r="B193" t="str">
        <f>'[1]Project Results Report'!GT2000</f>
        <v>Save on Energy Small Business Lighting Program</v>
      </c>
      <c r="C193" t="str">
        <f>'[1]Project Results Report'!GQ2000</f>
        <v>&gt; 50 kW</v>
      </c>
      <c r="D193">
        <f>'[1]Project Results Report'!GR2000</f>
        <v>8694.9887266839723</v>
      </c>
      <c r="E193">
        <f>'[1]Project Results Report'!GS2000</f>
        <v>0.77913735137526319</v>
      </c>
      <c r="F193" t="s">
        <v>21</v>
      </c>
    </row>
    <row r="194" spans="1:6">
      <c r="A194" t="str">
        <f>'[1]Project Results Report'!J2001</f>
        <v>160022-005</v>
      </c>
      <c r="B194" t="str">
        <f>'[1]Project Results Report'!GT2001</f>
        <v>Save on Energy Small Business Lighting Program</v>
      </c>
      <c r="C194" t="str">
        <f>'[1]Project Results Report'!GQ2001</f>
        <v>&lt; 50 kW</v>
      </c>
      <c r="D194">
        <f>'[1]Project Results Report'!GR2001</f>
        <v>3878.0586418900307</v>
      </c>
      <c r="E194">
        <f>'[1]Project Results Report'!GS2001</f>
        <v>1.1653184733612632</v>
      </c>
      <c r="F194" t="s">
        <v>21</v>
      </c>
    </row>
    <row r="195" spans="1:6">
      <c r="A195" t="str">
        <f>'[1]Project Results Report'!J2002</f>
        <v>160022-006</v>
      </c>
      <c r="B195" t="str">
        <f>'[1]Project Results Report'!GT2002</f>
        <v>Save on Energy Small Business Lighting Program</v>
      </c>
      <c r="C195" t="str">
        <f>'[1]Project Results Report'!GQ2002</f>
        <v>&gt; 50 kW</v>
      </c>
      <c r="D195">
        <f>'[1]Project Results Report'!GR2002</f>
        <v>8437.5261851534378</v>
      </c>
      <c r="E195">
        <f>'[1]Project Results Report'!GS2002</f>
        <v>0.80623778098831589</v>
      </c>
      <c r="F195" t="s">
        <v>21</v>
      </c>
    </row>
    <row r="196" spans="1:6">
      <c r="A196" t="str">
        <f>'[1]Project Results Report'!J2003</f>
        <v>160022-007</v>
      </c>
      <c r="B196" t="str">
        <f>'[1]Project Results Report'!GT2003</f>
        <v>Save on Energy Small Business Lighting Program</v>
      </c>
      <c r="C196" t="str">
        <f>'[1]Project Results Report'!GQ2003</f>
        <v>&lt; 50 kW</v>
      </c>
      <c r="D196">
        <f>'[1]Project Results Report'!GR2003</f>
        <v>10707.897290492634</v>
      </c>
      <c r="E196">
        <f>'[1]Project Results Report'!GS2003</f>
        <v>2.452588879981263</v>
      </c>
      <c r="F196" t="s">
        <v>21</v>
      </c>
    </row>
    <row r="197" spans="1:6">
      <c r="A197" t="str">
        <f>'[1]Project Results Report'!J2004</f>
        <v>160022-008</v>
      </c>
      <c r="B197" t="str">
        <f>'[1]Project Results Report'!GT2004</f>
        <v>Save on Energy Small Business Lighting Program</v>
      </c>
      <c r="C197" t="str">
        <f>'[1]Project Results Report'!GQ2004</f>
        <v>&lt; 50 kW</v>
      </c>
      <c r="D197">
        <f>'[1]Project Results Report'!GR2004</f>
        <v>15670.998822231901</v>
      </c>
      <c r="E197">
        <f>'[1]Project Results Report'!GS2004</f>
        <v>2.6287416724661057</v>
      </c>
      <c r="F197" t="s">
        <v>21</v>
      </c>
    </row>
    <row r="198" spans="1:6">
      <c r="A198" t="str">
        <f>'[1]Project Results Report'!J2005</f>
        <v>160022-009</v>
      </c>
      <c r="B198" t="str">
        <f>'[1]Project Results Report'!GT2005</f>
        <v>Save on Energy Small Business Lighting Program</v>
      </c>
      <c r="C198" t="str">
        <f>'[1]Project Results Report'!GQ2005</f>
        <v>&gt; 50 kW</v>
      </c>
      <c r="D198">
        <f>'[1]Project Results Report'!GR2005</f>
        <v>12214.738862702598</v>
      </c>
      <c r="E198">
        <f>'[1]Project Results Report'!GS2005</f>
        <v>3.163975157323895</v>
      </c>
      <c r="F198" t="s">
        <v>21</v>
      </c>
    </row>
    <row r="199" spans="1:6">
      <c r="A199" t="str">
        <f>'[1]Project Results Report'!J2006</f>
        <v>160022-010</v>
      </c>
      <c r="B199" t="str">
        <f>'[1]Project Results Report'!GT2006</f>
        <v>Save on Energy Small Business Lighting Program</v>
      </c>
      <c r="C199" t="str">
        <f>'[1]Project Results Report'!GQ2006</f>
        <v>&lt; 50 kW</v>
      </c>
      <c r="D199">
        <f>'[1]Project Results Report'!GR2006</f>
        <v>8245.1149832618758</v>
      </c>
      <c r="E199">
        <f>'[1]Project Results Report'!GS2006</f>
        <v>1.3008206214265265</v>
      </c>
      <c r="F199" t="s">
        <v>21</v>
      </c>
    </row>
    <row r="200" spans="1:6">
      <c r="A200" t="str">
        <f>'[1]Project Results Report'!J2007</f>
        <v>160022-011</v>
      </c>
      <c r="B200" t="str">
        <f>'[1]Project Results Report'!GT2007</f>
        <v>Save on Energy Small Business Lighting Program</v>
      </c>
      <c r="C200" t="str">
        <f>'[1]Project Results Report'!GQ2007</f>
        <v>&lt; 50 kW</v>
      </c>
      <c r="D200">
        <f>'[1]Project Results Report'!GR2007</f>
        <v>10302.935019557957</v>
      </c>
      <c r="E200">
        <f>'[1]Project Results Report'!GS2007</f>
        <v>2.7710189279346316</v>
      </c>
      <c r="F200" t="s">
        <v>21</v>
      </c>
    </row>
    <row r="201" spans="1:6">
      <c r="A201" t="str">
        <f>'[1]Project Results Report'!J2008</f>
        <v>160022-012</v>
      </c>
      <c r="B201" t="str">
        <f>'[1]Project Results Report'!GT2008</f>
        <v>Save on Energy Small Business Lighting Program</v>
      </c>
      <c r="C201" t="str">
        <f>'[1]Project Results Report'!GQ2008</f>
        <v>&lt; 50 kW</v>
      </c>
      <c r="D201">
        <f>'[1]Project Results Report'!GR2008</f>
        <v>11028.772381615547</v>
      </c>
      <c r="E201">
        <f>'[1]Project Results Report'!GS2008</f>
        <v>2.9674970426292635</v>
      </c>
      <c r="F201" t="s">
        <v>21</v>
      </c>
    </row>
    <row r="202" spans="1:6">
      <c r="A202" t="str">
        <f>'[1]Project Results Report'!J2009</f>
        <v>160022-013</v>
      </c>
      <c r="B202" t="str">
        <f>'[1]Project Results Report'!GT2009</f>
        <v>Save on Energy Small Business Lighting Program</v>
      </c>
      <c r="C202" t="str">
        <f>'[1]Project Results Report'!GQ2009</f>
        <v>&lt; 50 kW</v>
      </c>
      <c r="D202">
        <f>'[1]Project Results Report'!GR2009</f>
        <v>8962.1373799109497</v>
      </c>
      <c r="E202">
        <f>'[1]Project Results Report'!GS2009</f>
        <v>2.4051631281584216</v>
      </c>
      <c r="F202" t="s">
        <v>21</v>
      </c>
    </row>
    <row r="203" spans="1:6">
      <c r="A203" t="str">
        <f>'[1]Project Results Report'!J2010</f>
        <v>160022-014</v>
      </c>
      <c r="B203" t="str">
        <f>'[1]Project Results Report'!GT2010</f>
        <v>Save on Energy Small Business Lighting Program</v>
      </c>
      <c r="C203" t="str">
        <f>'[1]Project Results Report'!GQ2010</f>
        <v>&gt; 50 kW</v>
      </c>
      <c r="D203">
        <f>'[1]Project Results Report'!GR2010</f>
        <v>11845.346960989762</v>
      </c>
      <c r="E203">
        <f>'[1]Project Results Report'!GS2010</f>
        <v>3.1843004795336842</v>
      </c>
      <c r="F203" t="s">
        <v>21</v>
      </c>
    </row>
    <row r="204" spans="1:6">
      <c r="A204" t="str">
        <f>'[1]Project Results Report'!J2011</f>
        <v>160022-015</v>
      </c>
      <c r="B204" t="str">
        <f>'[1]Project Results Report'!GT2011</f>
        <v>Save on Energy Small Business Lighting Program</v>
      </c>
      <c r="C204" t="str">
        <f>'[1]Project Results Report'!GQ2011</f>
        <v>&lt; 50 kW</v>
      </c>
      <c r="D204">
        <f>'[1]Project Results Report'!GR2011</f>
        <v>14541.544722119994</v>
      </c>
      <c r="E204">
        <f>'[1]Project Results Report'!GS2011</f>
        <v>2.8455451093705264</v>
      </c>
      <c r="F204" t="s">
        <v>21</v>
      </c>
    </row>
    <row r="205" spans="1:6">
      <c r="A205" t="str">
        <f>'[1]Project Results Report'!J2012</f>
        <v>160022-016</v>
      </c>
      <c r="B205" t="str">
        <f>'[1]Project Results Report'!GT2012</f>
        <v>Save on Energy Small Business Lighting Program</v>
      </c>
      <c r="C205" t="str">
        <f>'[1]Project Results Report'!GQ2012</f>
        <v>&lt; 50 kW</v>
      </c>
      <c r="D205">
        <f>'[1]Project Results Report'!GR2012</f>
        <v>8357.2772241350103</v>
      </c>
      <c r="E205">
        <f>'[1]Project Results Report'!GS2012</f>
        <v>2.2493356578833685</v>
      </c>
      <c r="F205" t="s">
        <v>21</v>
      </c>
    </row>
    <row r="206" spans="1:6">
      <c r="A206" t="str">
        <f>'[1]Project Results Report'!J2013</f>
        <v>160022-017</v>
      </c>
      <c r="B206" t="str">
        <f>'[1]Project Results Report'!GT2013</f>
        <v>Save on Energy Small Business Lighting Program</v>
      </c>
      <c r="C206" t="str">
        <f>'[1]Project Results Report'!GQ2013</f>
        <v>&lt; 50 kW</v>
      </c>
      <c r="D206">
        <f>'[1]Project Results Report'!GR2013</f>
        <v>3198.24540450939</v>
      </c>
      <c r="E206">
        <f>'[1]Project Results Report'!GS2013</f>
        <v>0.86043864021442118</v>
      </c>
      <c r="F206" t="s">
        <v>21</v>
      </c>
    </row>
    <row r="207" spans="1:6">
      <c r="A207" t="str">
        <f>'[1]Project Results Report'!J2014</f>
        <v>160022-018</v>
      </c>
      <c r="B207" t="str">
        <f>'[1]Project Results Report'!GT2014</f>
        <v>Save on Energy Small Business Lighting Program</v>
      </c>
      <c r="C207" t="str">
        <f>'[1]Project Results Report'!GQ2014</f>
        <v>&lt; 50 kW</v>
      </c>
      <c r="D207">
        <f>'[1]Project Results Report'!GR2014</f>
        <v>4188.7128582486666</v>
      </c>
      <c r="E207">
        <f>'[1]Project Results Report'!GS2014</f>
        <v>1.1246678289416843</v>
      </c>
      <c r="F207" t="s">
        <v>21</v>
      </c>
    </row>
    <row r="208" spans="1:6">
      <c r="A208" t="str">
        <f>'[1]Project Results Report'!J2015</f>
        <v>160022-019</v>
      </c>
      <c r="B208" t="str">
        <f>'[1]Project Results Report'!GT2015</f>
        <v>Save on Energy Small Business Lighting Program</v>
      </c>
      <c r="C208" t="str">
        <f>'[1]Project Results Report'!GQ2015</f>
        <v>&lt; 50 kW</v>
      </c>
      <c r="D208">
        <f>'[1]Project Results Report'!GR2015</f>
        <v>9385.540351475187</v>
      </c>
      <c r="E208">
        <f>'[1]Project Results Report'!GS2015</f>
        <v>2.5203399540138953</v>
      </c>
      <c r="F208" t="s">
        <v>21</v>
      </c>
    </row>
    <row r="209" spans="1:6">
      <c r="A209" t="str">
        <f>'[1]Project Results Report'!J2016</f>
        <v>160022-020</v>
      </c>
      <c r="B209" t="str">
        <f>'[1]Project Results Report'!GT2016</f>
        <v>Save on Energy Small Business Lighting Program</v>
      </c>
      <c r="C209" t="str">
        <f>'[1]Project Results Report'!GQ2016</f>
        <v>&lt; 50 kW</v>
      </c>
      <c r="D209">
        <f>'[1]Project Results Report'!GR2016</f>
        <v>13302.076058617065</v>
      </c>
      <c r="E209">
        <f>'[1]Project Results Report'!GS2016</f>
        <v>3.5772567089229472</v>
      </c>
      <c r="F209" t="s">
        <v>21</v>
      </c>
    </row>
    <row r="210" spans="1:6">
      <c r="A210" t="str">
        <f>'[1]Project Results Report'!J2017</f>
        <v>160033-001</v>
      </c>
      <c r="B210" t="str">
        <f>'[1]Project Results Report'!GT2017</f>
        <v>Save on Energy Small Business Lighting Program</v>
      </c>
      <c r="C210" t="str">
        <f>'[1]Project Results Report'!GQ2017</f>
        <v>&lt; 50 kW</v>
      </c>
      <c r="D210">
        <f>'[1]Project Results Report'!GR2017</f>
        <v>7471.6578325346009</v>
      </c>
      <c r="E210">
        <f>'[1]Project Results Report'!GS2017</f>
        <v>1.5311742731374738</v>
      </c>
      <c r="F210" t="s">
        <v>21</v>
      </c>
    </row>
    <row r="211" spans="1:6">
      <c r="A211" t="str">
        <f>'[1]Project Results Report'!J2018</f>
        <v>160048-001</v>
      </c>
      <c r="B211" t="str">
        <f>'[1]Project Results Report'!GT2018</f>
        <v>Save on Energy Small Business Lighting Program</v>
      </c>
      <c r="C211" t="str">
        <f>'[1]Project Results Report'!GQ2018</f>
        <v>&lt; 50 kW</v>
      </c>
      <c r="D211">
        <f>'[1]Project Results Report'!GR2018</f>
        <v>6331.9742324476438</v>
      </c>
      <c r="E211">
        <f>'[1]Project Results Report'!GS2018</f>
        <v>1.0636918623123159</v>
      </c>
      <c r="F211" t="s">
        <v>21</v>
      </c>
    </row>
    <row r="212" spans="1:6">
      <c r="A212" t="str">
        <f>'[1]Project Results Report'!J2019</f>
        <v>160054-002</v>
      </c>
      <c r="B212" t="str">
        <f>'[1]Project Results Report'!GT2019</f>
        <v>Save on Energy Small Business Lighting Program</v>
      </c>
      <c r="C212" t="str">
        <f>'[1]Project Results Report'!GQ2019</f>
        <v>&lt; 50 kW</v>
      </c>
      <c r="D212">
        <f>'[1]Project Results Report'!GR2019</f>
        <v>2455.3473755456889</v>
      </c>
      <c r="E212">
        <f>'[1]Project Results Report'!GS2019</f>
        <v>0.22357854430768423</v>
      </c>
      <c r="F212" t="s">
        <v>21</v>
      </c>
    </row>
    <row r="213" spans="1:6">
      <c r="A213" t="str">
        <f>'[1]Project Results Report'!J2020</f>
        <v>160054-003</v>
      </c>
      <c r="B213" t="str">
        <f>'[1]Project Results Report'!GT2020</f>
        <v>Save on Energy Small Business Lighting Program</v>
      </c>
      <c r="C213" t="str">
        <f>'[1]Project Results Report'!GQ2020</f>
        <v>&lt; 50 kW</v>
      </c>
      <c r="D213">
        <f>'[1]Project Results Report'!GR2020</f>
        <v>5133.561572217257</v>
      </c>
      <c r="E213">
        <f>'[1]Project Results Report'!GS2020</f>
        <v>0.56233391447084213</v>
      </c>
      <c r="F213" t="s">
        <v>21</v>
      </c>
    </row>
    <row r="214" spans="1:6">
      <c r="A214" t="str">
        <f>'[1]Project Results Report'!J2021</f>
        <v>160054-004</v>
      </c>
      <c r="B214" t="str">
        <f>'[1]Project Results Report'!GT2021</f>
        <v>Save on Energy Small Business Lighting Program</v>
      </c>
      <c r="C214" t="str">
        <f>'[1]Project Results Report'!GQ2021</f>
        <v>&lt; 50 kW</v>
      </c>
      <c r="D214">
        <f>'[1]Project Results Report'!GR2021</f>
        <v>7738.9531143446929</v>
      </c>
      <c r="E214">
        <f>'[1]Project Results Report'!GS2021</f>
        <v>0.79946267358505274</v>
      </c>
      <c r="F214" t="s">
        <v>21</v>
      </c>
    </row>
    <row r="215" spans="1:6">
      <c r="A215" t="str">
        <f>'[1]Project Results Report'!J2022</f>
        <v>160054-008</v>
      </c>
      <c r="B215" t="str">
        <f>'[1]Project Results Report'!GT2022</f>
        <v>Save on Energy Small Business Lighting Program</v>
      </c>
      <c r="C215" t="str">
        <f>'[1]Project Results Report'!GQ2022</f>
        <v>&lt; 50 kW</v>
      </c>
      <c r="D215">
        <f>'[1]Project Results Report'!GR2022</f>
        <v>3356.0695112070689</v>
      </c>
      <c r="E215">
        <f>'[1]Project Results Report'!GS2022</f>
        <v>0.46748241082515796</v>
      </c>
      <c r="F215" t="s">
        <v>21</v>
      </c>
    </row>
    <row r="216" spans="1:6">
      <c r="A216" t="str">
        <f>'[1]Project Results Report'!J2023</f>
        <v>160071-003</v>
      </c>
      <c r="B216" t="str">
        <f>'[1]Project Results Report'!GT2023</f>
        <v>Save on Energy Small Business Lighting Program</v>
      </c>
      <c r="C216" t="str">
        <f>'[1]Project Results Report'!GQ2023</f>
        <v>&lt; 50 kW</v>
      </c>
      <c r="D216">
        <f>'[1]Project Results Report'!GR2023</f>
        <v>4707.7694172693054</v>
      </c>
      <c r="E216">
        <f>'[1]Project Results Report'!GS2023</f>
        <v>1.5040738435244212</v>
      </c>
      <c r="F216" t="s">
        <v>21</v>
      </c>
    </row>
    <row r="217" spans="1:6">
      <c r="A217" t="str">
        <f>'[1]Project Results Report'!J2024</f>
        <v>160071-006</v>
      </c>
      <c r="B217" t="str">
        <f>'[1]Project Results Report'!GT2024</f>
        <v>Save on Energy Small Business Lighting Program</v>
      </c>
      <c r="C217" t="str">
        <f>'[1]Project Results Report'!GQ2024</f>
        <v>&lt; 50 kW</v>
      </c>
      <c r="D217">
        <f>'[1]Project Results Report'!GR2024</f>
        <v>8984.9596876124506</v>
      </c>
      <c r="E217">
        <f>'[1]Project Results Report'!GS2024</f>
        <v>2.7574687131281053</v>
      </c>
      <c r="F217" t="s">
        <v>21</v>
      </c>
    </row>
    <row r="218" spans="1:6">
      <c r="A218" t="str">
        <f>'[1]Project Results Report'!J2025</f>
        <v>160071-007</v>
      </c>
      <c r="B218" t="str">
        <f>'[1]Project Results Report'!GT2025</f>
        <v>Save on Energy Small Business Lighting Program</v>
      </c>
      <c r="C218" t="str">
        <f>'[1]Project Results Report'!GQ2025</f>
        <v>&lt; 50 kW</v>
      </c>
      <c r="D218">
        <f>'[1]Project Results Report'!GR2025</f>
        <v>12568.191374909627</v>
      </c>
      <c r="E218">
        <f>'[1]Project Results Report'!GS2025</f>
        <v>2.3712875911421056</v>
      </c>
      <c r="F218" t="s">
        <v>21</v>
      </c>
    </row>
    <row r="219" spans="1:6">
      <c r="A219" t="str">
        <f>'[1]Project Results Report'!J2026</f>
        <v>160071-011</v>
      </c>
      <c r="B219" t="str">
        <f>'[1]Project Results Report'!GT2026</f>
        <v>Save on Energy Small Business Lighting Program</v>
      </c>
      <c r="C219" t="str">
        <f>'[1]Project Results Report'!GQ2026</f>
        <v>&lt; 50 kW</v>
      </c>
      <c r="D219">
        <f>'[1]Project Results Report'!GR2026</f>
        <v>7607.4359005002179</v>
      </c>
      <c r="E219">
        <f>'[1]Project Results Report'!GS2026</f>
        <v>1.6599013137994738</v>
      </c>
      <c r="F219" t="s">
        <v>21</v>
      </c>
    </row>
    <row r="220" spans="1:6">
      <c r="A220" t="str">
        <f>'[1]Project Results Report'!J2027</f>
        <v>160071-012</v>
      </c>
      <c r="B220" t="str">
        <f>'[1]Project Results Report'!GT2027</f>
        <v>Save on Energy Small Business Lighting Program</v>
      </c>
      <c r="C220" t="str">
        <f>'[1]Project Results Report'!GQ2027</f>
        <v>&lt; 50 kW</v>
      </c>
      <c r="D220">
        <f>'[1]Project Results Report'!GR2027</f>
        <v>7063.0815982866461</v>
      </c>
      <c r="E220">
        <f>'[1]Project Results Report'!GS2027</f>
        <v>2.3035365171094737</v>
      </c>
      <c r="F220" t="s">
        <v>21</v>
      </c>
    </row>
    <row r="221" spans="1:6">
      <c r="A221" t="str">
        <f>'[2]Project Results Report'!J362</f>
        <v>169028</v>
      </c>
      <c r="B221" t="str">
        <f>'[2]Project Results Report'!E362</f>
        <v>Save on Energy Retrofit Program</v>
      </c>
      <c r="C221" t="str">
        <f>'[2]Project Results Report'!GQ362</f>
        <v>&lt; 50 kW</v>
      </c>
      <c r="D221" s="8">
        <f>'[2]Project Results Report'!GR362</f>
        <v>4796.3759986023306</v>
      </c>
      <c r="E221" s="8">
        <f>'[2]Project Results Report'!GS362</f>
        <v>2.2528894605035217</v>
      </c>
      <c r="F221" t="s">
        <v>22</v>
      </c>
    </row>
    <row r="222" spans="1:6">
      <c r="A222" t="str">
        <f>'[2]Project Results Report'!J363</f>
        <v>169556</v>
      </c>
      <c r="B222" t="str">
        <f>'[2]Project Results Report'!E363</f>
        <v>Save on Energy Retrofit Program</v>
      </c>
      <c r="C222" t="str">
        <f>'[2]Project Results Report'!GQ363</f>
        <v>&lt; 50 kW</v>
      </c>
      <c r="D222" s="8">
        <f>'[2]Project Results Report'!GR363</f>
        <v>1967.3634827708004</v>
      </c>
      <c r="E222" s="8">
        <f>'[2]Project Results Report'!GS363</f>
        <v>0.33478699491162722</v>
      </c>
      <c r="F222" t="s">
        <v>22</v>
      </c>
    </row>
    <row r="223" spans="1:6">
      <c r="A223" t="str">
        <f>'[2]Project Results Report'!J364</f>
        <v>169789</v>
      </c>
      <c r="B223" t="str">
        <f>'[2]Project Results Report'!E364</f>
        <v>Save on Energy Retrofit Program</v>
      </c>
      <c r="C223" t="str">
        <f>'[2]Project Results Report'!GQ364</f>
        <v>&gt; 50 kW</v>
      </c>
      <c r="D223" s="8">
        <f>'[2]Project Results Report'!GR364</f>
        <v>7194.5377689485076</v>
      </c>
      <c r="E223" s="8">
        <f>'[2]Project Results Report'!GS364</f>
        <v>0</v>
      </c>
      <c r="F223" t="s">
        <v>22</v>
      </c>
    </row>
    <row r="224" spans="1:6">
      <c r="A224" t="str">
        <f>'[2]Project Results Report'!J365</f>
        <v>169959</v>
      </c>
      <c r="B224" t="str">
        <f>'[2]Project Results Report'!E365</f>
        <v>Save on Energy Retrofit Program</v>
      </c>
      <c r="C224" t="str">
        <f>'[2]Project Results Report'!GQ365</f>
        <v>&lt; 50 kW</v>
      </c>
      <c r="D224" s="8">
        <f>'[2]Project Results Report'!GR365</f>
        <v>89481.732315549831</v>
      </c>
      <c r="E224" s="8">
        <f>'[2]Project Results Report'!GS365</f>
        <v>35.350954001262444</v>
      </c>
      <c r="F224" t="s">
        <v>22</v>
      </c>
    </row>
    <row r="225" spans="1:6">
      <c r="A225" t="str">
        <f>'[2]Project Results Report'!J366</f>
        <v>179377</v>
      </c>
      <c r="B225" t="str">
        <f>'[2]Project Results Report'!E366</f>
        <v>Save on Energy Retrofit Program</v>
      </c>
      <c r="C225" t="str">
        <f>'[2]Project Results Report'!GQ366</f>
        <v>&gt; 50 kW</v>
      </c>
      <c r="D225" s="8">
        <f>'[2]Project Results Report'!GR366</f>
        <v>232097.0423756633</v>
      </c>
      <c r="E225" s="8">
        <f>'[2]Project Results Report'!GS366</f>
        <v>38.507289179946582</v>
      </c>
      <c r="F225" t="s">
        <v>22</v>
      </c>
    </row>
    <row r="226" spans="1:6">
      <c r="A226" t="str">
        <f>'[2]Project Results Report'!J367</f>
        <v>165854</v>
      </c>
      <c r="B226" t="str">
        <f>'[2]Project Results Report'!E367</f>
        <v>Save on Energy Retrofit Program</v>
      </c>
      <c r="C226" t="str">
        <f>'[2]Project Results Report'!GQ367</f>
        <v>&lt; 50 kW</v>
      </c>
      <c r="D226" s="8">
        <f>'[2]Project Results Report'!GR367</f>
        <v>9799.5599861219471</v>
      </c>
      <c r="E226" s="8">
        <f>'[2]Project Results Report'!GS367</f>
        <v>1.7490709599458367</v>
      </c>
      <c r="F226" t="s">
        <v>22</v>
      </c>
    </row>
    <row r="227" spans="1:6">
      <c r="A227" t="str">
        <f>'[2]Project Results Report'!J368</f>
        <v>174148</v>
      </c>
      <c r="B227" t="str">
        <f>'[2]Project Results Report'!E368</f>
        <v>Save on Energy Retrofit Program</v>
      </c>
      <c r="C227" t="str">
        <f>'[2]Project Results Report'!GQ368</f>
        <v>&gt; 50 kW</v>
      </c>
      <c r="D227" s="8">
        <f>'[2]Project Results Report'!GR368</f>
        <v>68179.369716017653</v>
      </c>
      <c r="E227" s="8">
        <f>'[2]Project Results Report'!GS368</f>
        <v>4.4505408001823561</v>
      </c>
      <c r="F227" t="s">
        <v>22</v>
      </c>
    </row>
    <row r="228" spans="1:6">
      <c r="A228" t="str">
        <f>'[2]Project Results Report'!J369</f>
        <v>171262</v>
      </c>
      <c r="B228" t="str">
        <f>'[2]Project Results Report'!E369</f>
        <v>Save on Energy Retrofit Program</v>
      </c>
      <c r="C228" t="str">
        <f>'[2]Project Results Report'!GQ369</f>
        <v>&lt; 50 kW</v>
      </c>
      <c r="D228" s="8">
        <f>'[2]Project Results Report'!GR369</f>
        <v>3463.5183624076558</v>
      </c>
      <c r="E228" s="8">
        <f>'[2]Project Results Report'!GS369</f>
        <v>1.7806737577013581</v>
      </c>
      <c r="F228" t="s">
        <v>22</v>
      </c>
    </row>
    <row r="229" spans="1:6">
      <c r="A229" t="str">
        <f>'[2]Project Results Report'!J370</f>
        <v>172275</v>
      </c>
      <c r="B229" t="str">
        <f>'[2]Project Results Report'!E370</f>
        <v>Save on Energy Retrofit Program</v>
      </c>
      <c r="C229" t="str">
        <f>'[2]Project Results Report'!GQ370</f>
        <v>&gt; 50 kW</v>
      </c>
      <c r="D229" s="8">
        <f>'[2]Project Results Report'!GR370</f>
        <v>344952.33544631477</v>
      </c>
      <c r="E229" s="8">
        <f>'[2]Project Results Report'!GS370</f>
        <v>148.24522844898814</v>
      </c>
      <c r="F229" t="s">
        <v>22</v>
      </c>
    </row>
    <row r="230" spans="1:6">
      <c r="A230" t="str">
        <f>'[2]Project Results Report'!J371</f>
        <v>183943</v>
      </c>
      <c r="B230" t="str">
        <f>'[2]Project Results Report'!E371</f>
        <v>Save on Energy Retrofit Program</v>
      </c>
      <c r="C230" t="str">
        <f>'[2]Project Results Report'!GQ371</f>
        <v>&gt; 50 kW</v>
      </c>
      <c r="D230" s="8">
        <f>'[2]Project Results Report'!GR371</f>
        <v>4376.6771427770091</v>
      </c>
      <c r="E230" s="8">
        <f>'[2]Project Results Report'!GS371</f>
        <v>0.78116965479379685</v>
      </c>
      <c r="F230" t="s">
        <v>22</v>
      </c>
    </row>
    <row r="231" spans="1:6">
      <c r="A231" t="str">
        <f>'[2]Project Results Report'!J372</f>
        <v>179298</v>
      </c>
      <c r="B231" t="str">
        <f>'[2]Project Results Report'!E372</f>
        <v>Save on Energy Retrofit Program</v>
      </c>
      <c r="C231" t="str">
        <f>'[2]Project Results Report'!GQ372</f>
        <v>&lt; 50 kW</v>
      </c>
      <c r="D231" s="8">
        <f>'[2]Project Results Report'!GR372</f>
        <v>5737.3827775348309</v>
      </c>
      <c r="E231" s="8">
        <f>'[2]Project Results Report'!GS372</f>
        <v>0.97633261752088019</v>
      </c>
      <c r="F231" t="s">
        <v>22</v>
      </c>
    </row>
    <row r="232" spans="1:6">
      <c r="A232" t="str">
        <f>'[2]Project Results Report'!J373</f>
        <v>183697</v>
      </c>
      <c r="B232" t="str">
        <f>'[2]Project Results Report'!E373</f>
        <v>Save on Energy Retrofit Program</v>
      </c>
      <c r="C232" t="str">
        <f>'[2]Project Results Report'!GQ373</f>
        <v>&lt; 50 kW</v>
      </c>
      <c r="D232" s="8">
        <f>'[2]Project Results Report'!GR373</f>
        <v>565.2891073828099</v>
      </c>
      <c r="E232" s="8">
        <f>'[2]Project Results Report'!GS373</f>
        <v>9.6195463204607534E-2</v>
      </c>
      <c r="F232" t="s">
        <v>22</v>
      </c>
    </row>
    <row r="233" spans="1:6">
      <c r="A233" t="str">
        <f>'[2]Project Results Report'!J374</f>
        <v>180260</v>
      </c>
      <c r="B233" t="str">
        <f>'[2]Project Results Report'!E374</f>
        <v>Save on Energy Retrofit Program</v>
      </c>
      <c r="C233" t="str">
        <f>'[2]Project Results Report'!GQ374</f>
        <v>&lt; 50 kW</v>
      </c>
      <c r="D233" s="8">
        <f>'[2]Project Results Report'!GR374</f>
        <v>47607.387547814185</v>
      </c>
      <c r="E233" s="8">
        <f>'[2]Project Results Report'!GS374</f>
        <v>15.902749132966036</v>
      </c>
      <c r="F233" t="s">
        <v>22</v>
      </c>
    </row>
    <row r="234" spans="1:6">
      <c r="A234" t="str">
        <f>'[2]Project Results Report'!J375</f>
        <v>174706</v>
      </c>
      <c r="B234" t="str">
        <f>'[2]Project Results Report'!E375</f>
        <v>Save on Energy Retrofit Program</v>
      </c>
      <c r="C234" t="str">
        <f>'[2]Project Results Report'!GQ375</f>
        <v>&gt; 50 kW</v>
      </c>
      <c r="D234" s="8">
        <f>'[2]Project Results Report'!GR375</f>
        <v>59828.977079924858</v>
      </c>
      <c r="E234" s="8">
        <f>'[2]Project Results Report'!GS375</f>
        <v>10.045236535656878</v>
      </c>
      <c r="F234" t="s">
        <v>22</v>
      </c>
    </row>
    <row r="235" spans="1:6">
      <c r="A235" t="str">
        <f>'[2]Project Results Report'!J376</f>
        <v>185148</v>
      </c>
      <c r="B235" t="str">
        <f>'[2]Project Results Report'!E376</f>
        <v>Save on Energy Retrofit Program</v>
      </c>
      <c r="C235" t="str">
        <f>'[2]Project Results Report'!GQ376</f>
        <v>&lt; 50 kW</v>
      </c>
      <c r="D235" s="8">
        <f>'[2]Project Results Report'!GR376</f>
        <v>2017.4682993759775</v>
      </c>
      <c r="E235" s="8">
        <f>'[2]Project Results Report'!GS376</f>
        <v>0</v>
      </c>
      <c r="F235" t="s">
        <v>22</v>
      </c>
    </row>
    <row r="236" spans="1:6">
      <c r="A236" t="str">
        <f>'[2]Project Results Report'!J377</f>
        <v>180051</v>
      </c>
      <c r="B236" t="str">
        <f>'[2]Project Results Report'!E377</f>
        <v>Save on Energy Retrofit Program</v>
      </c>
      <c r="C236" t="str">
        <f>'[2]Project Results Report'!GQ377</f>
        <v>&gt; 50 kW</v>
      </c>
      <c r="D236" s="8">
        <f>'[2]Project Results Report'!GR377</f>
        <v>54313.444127447961</v>
      </c>
      <c r="E236" s="8">
        <f>'[2]Project Results Report'!GS377</f>
        <v>8.4994371212426554</v>
      </c>
      <c r="F236" t="s">
        <v>22</v>
      </c>
    </row>
    <row r="237" spans="1:6">
      <c r="A237" t="str">
        <f>'[2]Project Results Report'!J378</f>
        <v>177076</v>
      </c>
      <c r="B237" t="str">
        <f>'[2]Project Results Report'!E378</f>
        <v>Save on Energy Retrofit Program</v>
      </c>
      <c r="C237" t="str">
        <f>'[2]Project Results Report'!GQ378</f>
        <v>&gt; 50 kW</v>
      </c>
      <c r="D237" s="8">
        <f>'[2]Project Results Report'!GR378</f>
        <v>145848.6352393993</v>
      </c>
      <c r="E237" s="8">
        <f>'[2]Project Results Report'!GS378</f>
        <v>24.74753453667233</v>
      </c>
      <c r="F23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Allocation</vt:lpstr>
      <vt:lpstr>2017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Heeney</dc:creator>
  <cp:lastModifiedBy>David Heeney</cp:lastModifiedBy>
  <dcterms:created xsi:type="dcterms:W3CDTF">2020-08-12T16:06:09Z</dcterms:created>
  <dcterms:modified xsi:type="dcterms:W3CDTF">2020-08-12T16:45:48Z</dcterms:modified>
</cp:coreProperties>
</file>