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EB\Rate Applications\2021 IRM\Submission\"/>
    </mc:Choice>
  </mc:AlternateContent>
  <xr:revisionPtr revIDLastSave="0" documentId="13_ncr:1_{6C2165A1-AB94-41A9-ABA5-4B699F35C65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AW" sheetId="1" r:id="rId1"/>
    <sheet name="EDITED" sheetId="2" r:id="rId2"/>
    <sheet name="Enter Into LRAM" sheetId="4" r:id="rId3"/>
    <sheet name="Adjustment Factor by Program" sheetId="3" r:id="rId4"/>
    <sheet name="Instant Discount" sheetId="5" r:id="rId5"/>
  </sheets>
  <definedNames>
    <definedName name="_xlnm._FilterDatabase" localSheetId="1" hidden="1">EDITED!$A$6:$AY$146</definedName>
    <definedName name="_xlnm.Print_Titles" localSheetId="0">RAW!$1:$6</definedName>
  </definedNames>
  <calcPr calcId="191029"/>
</workbook>
</file>

<file path=xl/calcChain.xml><?xml version="1.0" encoding="utf-8"?>
<calcChain xmlns="http://schemas.openxmlformats.org/spreadsheetml/2006/main">
  <c r="D20" i="5" l="1"/>
  <c r="E20" i="5" s="1"/>
  <c r="F20" i="5" s="1"/>
  <c r="G20" i="5" s="1"/>
  <c r="H20" i="5" s="1"/>
  <c r="I20" i="5" s="1"/>
  <c r="J20" i="5" s="1"/>
  <c r="K20" i="5" s="1"/>
  <c r="C20" i="5"/>
  <c r="R9" i="5"/>
  <c r="S9" i="5"/>
  <c r="T9" i="5"/>
  <c r="U9" i="5"/>
  <c r="V9" i="5"/>
  <c r="W9" i="5"/>
  <c r="X9" i="5"/>
  <c r="Y9" i="5"/>
  <c r="T10" i="5"/>
  <c r="U10" i="5"/>
  <c r="V10" i="5"/>
  <c r="W10" i="5"/>
  <c r="X10" i="5"/>
  <c r="Y10" i="5"/>
  <c r="R10" i="5"/>
  <c r="S10" i="5"/>
  <c r="Q10" i="5"/>
  <c r="Q9" i="5"/>
  <c r="D15" i="5" l="1"/>
  <c r="D14" i="5"/>
  <c r="D10" i="5" l="1"/>
  <c r="D9" i="5"/>
  <c r="V32" i="4" l="1"/>
  <c r="U32" i="4"/>
  <c r="T32" i="4"/>
  <c r="S32" i="4"/>
  <c r="R32" i="4"/>
  <c r="Q32" i="4"/>
  <c r="P32" i="4"/>
  <c r="O32" i="4"/>
  <c r="N32" i="4"/>
  <c r="M32" i="4"/>
  <c r="K32" i="4"/>
  <c r="J32" i="4"/>
  <c r="I32" i="4"/>
  <c r="H32" i="4"/>
  <c r="G32" i="4"/>
  <c r="F32" i="4"/>
  <c r="E32" i="4"/>
  <c r="D32" i="4"/>
  <c r="C32" i="4"/>
  <c r="B32" i="4"/>
  <c r="B33" i="4" s="1"/>
  <c r="B34" i="4" s="1"/>
  <c r="B26" i="4"/>
  <c r="B27" i="4" s="1"/>
  <c r="V25" i="4"/>
  <c r="U25" i="4"/>
  <c r="T25" i="4"/>
  <c r="S25" i="4"/>
  <c r="R25" i="4"/>
  <c r="Q25" i="4"/>
  <c r="P25" i="4"/>
  <c r="O25" i="4"/>
  <c r="N25" i="4"/>
  <c r="M25" i="4"/>
  <c r="K25" i="4"/>
  <c r="J25" i="4"/>
  <c r="I25" i="4"/>
  <c r="H25" i="4"/>
  <c r="G25" i="4"/>
  <c r="F25" i="4"/>
  <c r="E25" i="4"/>
  <c r="D25" i="4"/>
  <c r="C25" i="4"/>
  <c r="B25" i="4"/>
  <c r="V18" i="4"/>
  <c r="U18" i="4"/>
  <c r="T18" i="4"/>
  <c r="O18" i="4"/>
  <c r="N18" i="4"/>
  <c r="M18" i="4"/>
  <c r="K18" i="4"/>
  <c r="F18" i="4"/>
  <c r="E18" i="4"/>
  <c r="D18" i="4"/>
  <c r="C18" i="4"/>
  <c r="S18" i="4"/>
  <c r="R18" i="4"/>
  <c r="Q18" i="4"/>
  <c r="P18" i="4"/>
  <c r="J18" i="4"/>
  <c r="I18" i="4"/>
  <c r="H18" i="4"/>
  <c r="G18" i="4"/>
  <c r="B18" i="4"/>
  <c r="B19" i="4" s="1"/>
  <c r="B20" i="4" s="1"/>
  <c r="C11" i="4"/>
  <c r="D11" i="4"/>
  <c r="E11" i="4"/>
  <c r="F11" i="4"/>
  <c r="G11" i="4"/>
  <c r="H11" i="4"/>
  <c r="I11" i="4"/>
  <c r="J11" i="4"/>
  <c r="K11" i="4"/>
  <c r="M11" i="4"/>
  <c r="N11" i="4"/>
  <c r="O11" i="4"/>
  <c r="P11" i="4"/>
  <c r="Q11" i="4"/>
  <c r="R11" i="4"/>
  <c r="S11" i="4"/>
  <c r="T11" i="4"/>
  <c r="U11" i="4"/>
  <c r="V11" i="4"/>
  <c r="B11" i="4"/>
  <c r="B12" i="4" s="1"/>
  <c r="B13" i="4" s="1"/>
  <c r="U23" i="3" l="1"/>
  <c r="U24" i="3"/>
  <c r="U25" i="3"/>
  <c r="U26" i="3"/>
  <c r="U27" i="3"/>
  <c r="U15" i="3"/>
  <c r="U16" i="3"/>
  <c r="U17" i="3"/>
  <c r="U18" i="3"/>
  <c r="U19" i="3"/>
  <c r="Q23" i="3" l="1"/>
  <c r="R23" i="3"/>
  <c r="S23" i="3"/>
  <c r="T23" i="3"/>
  <c r="Q24" i="3"/>
  <c r="R24" i="3"/>
  <c r="S24" i="3"/>
  <c r="T24" i="3"/>
  <c r="Q25" i="3"/>
  <c r="R25" i="3"/>
  <c r="S25" i="3"/>
  <c r="T25" i="3"/>
  <c r="Q26" i="3"/>
  <c r="R26" i="3"/>
  <c r="S26" i="3"/>
  <c r="T26" i="3"/>
  <c r="Q27" i="3"/>
  <c r="R27" i="3"/>
  <c r="S27" i="3"/>
  <c r="T27" i="3"/>
  <c r="P16" i="3"/>
  <c r="Q16" i="3"/>
  <c r="R16" i="3"/>
  <c r="S16" i="3"/>
  <c r="T16" i="3"/>
  <c r="P17" i="3"/>
  <c r="Q17" i="3"/>
  <c r="R17" i="3"/>
  <c r="S17" i="3"/>
  <c r="T17" i="3"/>
  <c r="P18" i="3"/>
  <c r="Q18" i="3"/>
  <c r="R18" i="3"/>
  <c r="S18" i="3"/>
  <c r="T18" i="3"/>
  <c r="P19" i="3"/>
  <c r="Q19" i="3"/>
  <c r="R19" i="3"/>
  <c r="S19" i="3"/>
  <c r="T19" i="3"/>
  <c r="Q15" i="3"/>
  <c r="R15" i="3"/>
  <c r="S15" i="3"/>
  <c r="T15" i="3"/>
  <c r="AG8" i="2" l="1"/>
  <c r="AG9" i="2"/>
  <c r="AI9" i="2" s="1"/>
  <c r="AK9" i="2" s="1"/>
  <c r="AM9" i="2" s="1"/>
  <c r="AO9" i="2" s="1"/>
  <c r="AQ9" i="2" s="1"/>
  <c r="AS9" i="2" s="1"/>
  <c r="AU9" i="2" s="1"/>
  <c r="AW9" i="2" s="1"/>
  <c r="AY9" i="2" s="1"/>
  <c r="AG10" i="2"/>
  <c r="AG11" i="2"/>
  <c r="AI11" i="2" s="1"/>
  <c r="AK11" i="2" s="1"/>
  <c r="AM11" i="2" s="1"/>
  <c r="AO11" i="2" s="1"/>
  <c r="AQ11" i="2" s="1"/>
  <c r="AS11" i="2" s="1"/>
  <c r="AU11" i="2" s="1"/>
  <c r="AW11" i="2" s="1"/>
  <c r="AY11" i="2" s="1"/>
  <c r="AG12" i="2"/>
  <c r="AI12" i="2" s="1"/>
  <c r="AK12" i="2" s="1"/>
  <c r="AM12" i="2" s="1"/>
  <c r="AO12" i="2" s="1"/>
  <c r="AQ12" i="2" s="1"/>
  <c r="AS12" i="2" s="1"/>
  <c r="AU12" i="2" s="1"/>
  <c r="AW12" i="2" s="1"/>
  <c r="AY12" i="2" s="1"/>
  <c r="AG13" i="2"/>
  <c r="AI13" i="2" s="1"/>
  <c r="AK13" i="2" s="1"/>
  <c r="AM13" i="2" s="1"/>
  <c r="AO13" i="2" s="1"/>
  <c r="AQ13" i="2" s="1"/>
  <c r="AS13" i="2" s="1"/>
  <c r="AU13" i="2" s="1"/>
  <c r="AW13" i="2" s="1"/>
  <c r="AY13" i="2" s="1"/>
  <c r="AG14" i="2"/>
  <c r="AI14" i="2" s="1"/>
  <c r="AK14" i="2" s="1"/>
  <c r="AM14" i="2" s="1"/>
  <c r="AO14" i="2" s="1"/>
  <c r="AQ14" i="2" s="1"/>
  <c r="AS14" i="2" s="1"/>
  <c r="AU14" i="2" s="1"/>
  <c r="AW14" i="2" s="1"/>
  <c r="AY14" i="2" s="1"/>
  <c r="AG15" i="2"/>
  <c r="AI15" i="2" s="1"/>
  <c r="AK15" i="2" s="1"/>
  <c r="AM15" i="2" s="1"/>
  <c r="AO15" i="2" s="1"/>
  <c r="AQ15" i="2" s="1"/>
  <c r="AS15" i="2" s="1"/>
  <c r="AU15" i="2" s="1"/>
  <c r="AW15" i="2" s="1"/>
  <c r="AY15" i="2" s="1"/>
  <c r="AG16" i="2"/>
  <c r="AG17" i="2"/>
  <c r="AG18" i="2"/>
  <c r="AI18" i="2" s="1"/>
  <c r="AK18" i="2" s="1"/>
  <c r="AM18" i="2" s="1"/>
  <c r="AO18" i="2" s="1"/>
  <c r="AQ18" i="2" s="1"/>
  <c r="AS18" i="2" s="1"/>
  <c r="AU18" i="2" s="1"/>
  <c r="AW18" i="2" s="1"/>
  <c r="AY18" i="2" s="1"/>
  <c r="AG19" i="2"/>
  <c r="AI19" i="2" s="1"/>
  <c r="AK19" i="2" s="1"/>
  <c r="AM19" i="2" s="1"/>
  <c r="AO19" i="2" s="1"/>
  <c r="AQ19" i="2" s="1"/>
  <c r="AS19" i="2" s="1"/>
  <c r="AU19" i="2" s="1"/>
  <c r="AW19" i="2" s="1"/>
  <c r="AY19" i="2" s="1"/>
  <c r="AG20" i="2"/>
  <c r="AI20" i="2" s="1"/>
  <c r="AK20" i="2" s="1"/>
  <c r="AM20" i="2" s="1"/>
  <c r="AO20" i="2" s="1"/>
  <c r="AQ20" i="2" s="1"/>
  <c r="AS20" i="2" s="1"/>
  <c r="AU20" i="2" s="1"/>
  <c r="AW20" i="2" s="1"/>
  <c r="AY20" i="2" s="1"/>
  <c r="AG21" i="2"/>
  <c r="AI21" i="2" s="1"/>
  <c r="AK21" i="2" s="1"/>
  <c r="AM21" i="2" s="1"/>
  <c r="AO21" i="2" s="1"/>
  <c r="AQ21" i="2" s="1"/>
  <c r="AS21" i="2" s="1"/>
  <c r="AU21" i="2" s="1"/>
  <c r="AW21" i="2" s="1"/>
  <c r="AY21" i="2" s="1"/>
  <c r="AG22" i="2"/>
  <c r="AI22" i="2" s="1"/>
  <c r="AK22" i="2" s="1"/>
  <c r="AM22" i="2" s="1"/>
  <c r="AO22" i="2" s="1"/>
  <c r="AQ22" i="2" s="1"/>
  <c r="AS22" i="2" s="1"/>
  <c r="AU22" i="2" s="1"/>
  <c r="AW22" i="2" s="1"/>
  <c r="AY22" i="2" s="1"/>
  <c r="AG23" i="2"/>
  <c r="AI23" i="2" s="1"/>
  <c r="AK23" i="2" s="1"/>
  <c r="AM23" i="2" s="1"/>
  <c r="AO23" i="2" s="1"/>
  <c r="AQ23" i="2" s="1"/>
  <c r="AS23" i="2" s="1"/>
  <c r="AU23" i="2" s="1"/>
  <c r="AW23" i="2" s="1"/>
  <c r="AY23" i="2" s="1"/>
  <c r="AG24" i="2"/>
  <c r="AI24" i="2" s="1"/>
  <c r="AK24" i="2" s="1"/>
  <c r="AM24" i="2" s="1"/>
  <c r="AO24" i="2" s="1"/>
  <c r="AQ24" i="2" s="1"/>
  <c r="AS24" i="2" s="1"/>
  <c r="AU24" i="2" s="1"/>
  <c r="AW24" i="2" s="1"/>
  <c r="AY24" i="2" s="1"/>
  <c r="AG25" i="2"/>
  <c r="AI25" i="2" s="1"/>
  <c r="AK25" i="2" s="1"/>
  <c r="AM25" i="2" s="1"/>
  <c r="AO25" i="2" s="1"/>
  <c r="AQ25" i="2" s="1"/>
  <c r="AS25" i="2" s="1"/>
  <c r="AU25" i="2" s="1"/>
  <c r="AW25" i="2" s="1"/>
  <c r="AY25" i="2" s="1"/>
  <c r="AG26" i="2"/>
  <c r="AI26" i="2" s="1"/>
  <c r="AK26" i="2" s="1"/>
  <c r="AM26" i="2" s="1"/>
  <c r="AO26" i="2" s="1"/>
  <c r="AQ26" i="2" s="1"/>
  <c r="AS26" i="2" s="1"/>
  <c r="AU26" i="2" s="1"/>
  <c r="AW26" i="2" s="1"/>
  <c r="AY26" i="2" s="1"/>
  <c r="AG27" i="2"/>
  <c r="AI27" i="2" s="1"/>
  <c r="AK27" i="2" s="1"/>
  <c r="AM27" i="2" s="1"/>
  <c r="AO27" i="2" s="1"/>
  <c r="AQ27" i="2" s="1"/>
  <c r="AS27" i="2" s="1"/>
  <c r="AU27" i="2" s="1"/>
  <c r="AW27" i="2" s="1"/>
  <c r="AY27" i="2" s="1"/>
  <c r="AG28" i="2"/>
  <c r="AI28" i="2" s="1"/>
  <c r="AK28" i="2" s="1"/>
  <c r="AM28" i="2" s="1"/>
  <c r="AO28" i="2" s="1"/>
  <c r="AQ28" i="2" s="1"/>
  <c r="AS28" i="2" s="1"/>
  <c r="AU28" i="2" s="1"/>
  <c r="AW28" i="2" s="1"/>
  <c r="AY28" i="2" s="1"/>
  <c r="AG29" i="2"/>
  <c r="AI29" i="2" s="1"/>
  <c r="AK29" i="2" s="1"/>
  <c r="AM29" i="2" s="1"/>
  <c r="AO29" i="2" s="1"/>
  <c r="AQ29" i="2" s="1"/>
  <c r="AS29" i="2" s="1"/>
  <c r="AU29" i="2" s="1"/>
  <c r="AW29" i="2" s="1"/>
  <c r="AY29" i="2" s="1"/>
  <c r="AG30" i="2"/>
  <c r="AI30" i="2" s="1"/>
  <c r="AK30" i="2" s="1"/>
  <c r="AM30" i="2" s="1"/>
  <c r="AO30" i="2" s="1"/>
  <c r="AQ30" i="2" s="1"/>
  <c r="AS30" i="2" s="1"/>
  <c r="AU30" i="2" s="1"/>
  <c r="AW30" i="2" s="1"/>
  <c r="AY30" i="2" s="1"/>
  <c r="AG31" i="2"/>
  <c r="AI31" i="2" s="1"/>
  <c r="AK31" i="2" s="1"/>
  <c r="AM31" i="2" s="1"/>
  <c r="AO31" i="2" s="1"/>
  <c r="AQ31" i="2" s="1"/>
  <c r="AS31" i="2" s="1"/>
  <c r="AU31" i="2" s="1"/>
  <c r="AW31" i="2" s="1"/>
  <c r="AY31" i="2" s="1"/>
  <c r="AG32" i="2"/>
  <c r="AI32" i="2" s="1"/>
  <c r="AK32" i="2" s="1"/>
  <c r="AM32" i="2" s="1"/>
  <c r="AO32" i="2" s="1"/>
  <c r="AQ32" i="2" s="1"/>
  <c r="AS32" i="2" s="1"/>
  <c r="AU32" i="2" s="1"/>
  <c r="AW32" i="2" s="1"/>
  <c r="AY32" i="2" s="1"/>
  <c r="AG33" i="2"/>
  <c r="AI33" i="2" s="1"/>
  <c r="AK33" i="2" s="1"/>
  <c r="AM33" i="2" s="1"/>
  <c r="AO33" i="2" s="1"/>
  <c r="AQ33" i="2" s="1"/>
  <c r="AS33" i="2" s="1"/>
  <c r="AU33" i="2" s="1"/>
  <c r="AW33" i="2" s="1"/>
  <c r="AY33" i="2" s="1"/>
  <c r="AG34" i="2"/>
  <c r="AI34" i="2" s="1"/>
  <c r="AK34" i="2" s="1"/>
  <c r="AM34" i="2" s="1"/>
  <c r="AO34" i="2" s="1"/>
  <c r="AQ34" i="2" s="1"/>
  <c r="AS34" i="2" s="1"/>
  <c r="AU34" i="2" s="1"/>
  <c r="AW34" i="2" s="1"/>
  <c r="AY34" i="2" s="1"/>
  <c r="AG35" i="2"/>
  <c r="AI35" i="2" s="1"/>
  <c r="AK35" i="2" s="1"/>
  <c r="AM35" i="2" s="1"/>
  <c r="AO35" i="2" s="1"/>
  <c r="AQ35" i="2" s="1"/>
  <c r="AS35" i="2" s="1"/>
  <c r="AU35" i="2" s="1"/>
  <c r="AW35" i="2" s="1"/>
  <c r="AY35" i="2" s="1"/>
  <c r="AG36" i="2"/>
  <c r="AI36" i="2" s="1"/>
  <c r="AK36" i="2" s="1"/>
  <c r="AM36" i="2" s="1"/>
  <c r="AO36" i="2" s="1"/>
  <c r="AQ36" i="2" s="1"/>
  <c r="AS36" i="2" s="1"/>
  <c r="AU36" i="2" s="1"/>
  <c r="AW36" i="2" s="1"/>
  <c r="AY36" i="2" s="1"/>
  <c r="AG37" i="2"/>
  <c r="AI37" i="2" s="1"/>
  <c r="AK37" i="2" s="1"/>
  <c r="AM37" i="2" s="1"/>
  <c r="AO37" i="2" s="1"/>
  <c r="AQ37" i="2" s="1"/>
  <c r="AS37" i="2" s="1"/>
  <c r="AU37" i="2" s="1"/>
  <c r="AW37" i="2" s="1"/>
  <c r="AY37" i="2" s="1"/>
  <c r="AG38" i="2"/>
  <c r="AI38" i="2" s="1"/>
  <c r="AK38" i="2" s="1"/>
  <c r="AM38" i="2" s="1"/>
  <c r="AO38" i="2" s="1"/>
  <c r="AQ38" i="2" s="1"/>
  <c r="AS38" i="2" s="1"/>
  <c r="AU38" i="2" s="1"/>
  <c r="AW38" i="2" s="1"/>
  <c r="AY38" i="2" s="1"/>
  <c r="AG39" i="2"/>
  <c r="AI39" i="2" s="1"/>
  <c r="AK39" i="2" s="1"/>
  <c r="AM39" i="2" s="1"/>
  <c r="AO39" i="2" s="1"/>
  <c r="AQ39" i="2" s="1"/>
  <c r="AS39" i="2" s="1"/>
  <c r="AU39" i="2" s="1"/>
  <c r="AW39" i="2" s="1"/>
  <c r="AY39" i="2" s="1"/>
  <c r="AG40" i="2"/>
  <c r="AI40" i="2" s="1"/>
  <c r="AK40" i="2" s="1"/>
  <c r="AM40" i="2" s="1"/>
  <c r="AO40" i="2" s="1"/>
  <c r="AQ40" i="2" s="1"/>
  <c r="AS40" i="2" s="1"/>
  <c r="AU40" i="2" s="1"/>
  <c r="AW40" i="2" s="1"/>
  <c r="AY40" i="2" s="1"/>
  <c r="AG41" i="2"/>
  <c r="AI41" i="2" s="1"/>
  <c r="AK41" i="2" s="1"/>
  <c r="AM41" i="2" s="1"/>
  <c r="AO41" i="2" s="1"/>
  <c r="AQ41" i="2" s="1"/>
  <c r="AS41" i="2" s="1"/>
  <c r="AU41" i="2" s="1"/>
  <c r="AW41" i="2" s="1"/>
  <c r="AY41" i="2" s="1"/>
  <c r="AG42" i="2"/>
  <c r="AI42" i="2" s="1"/>
  <c r="AK42" i="2" s="1"/>
  <c r="AM42" i="2" s="1"/>
  <c r="AO42" i="2" s="1"/>
  <c r="AQ42" i="2" s="1"/>
  <c r="AS42" i="2" s="1"/>
  <c r="AU42" i="2" s="1"/>
  <c r="AW42" i="2" s="1"/>
  <c r="AY42" i="2" s="1"/>
  <c r="AG43" i="2"/>
  <c r="AI43" i="2" s="1"/>
  <c r="AK43" i="2" s="1"/>
  <c r="AM43" i="2" s="1"/>
  <c r="AO43" i="2" s="1"/>
  <c r="AQ43" i="2" s="1"/>
  <c r="AS43" i="2" s="1"/>
  <c r="AU43" i="2" s="1"/>
  <c r="AW43" i="2" s="1"/>
  <c r="AY43" i="2" s="1"/>
  <c r="AG44" i="2"/>
  <c r="AI44" i="2" s="1"/>
  <c r="AK44" i="2" s="1"/>
  <c r="AM44" i="2" s="1"/>
  <c r="AO44" i="2" s="1"/>
  <c r="AQ44" i="2" s="1"/>
  <c r="AS44" i="2" s="1"/>
  <c r="AU44" i="2" s="1"/>
  <c r="AW44" i="2" s="1"/>
  <c r="AY44" i="2" s="1"/>
  <c r="AG45" i="2"/>
  <c r="AI45" i="2" s="1"/>
  <c r="AK45" i="2" s="1"/>
  <c r="AM45" i="2" s="1"/>
  <c r="AO45" i="2" s="1"/>
  <c r="AQ45" i="2" s="1"/>
  <c r="AS45" i="2" s="1"/>
  <c r="AU45" i="2" s="1"/>
  <c r="AW45" i="2" s="1"/>
  <c r="AY45" i="2" s="1"/>
  <c r="AG46" i="2"/>
  <c r="AI46" i="2" s="1"/>
  <c r="AK46" i="2" s="1"/>
  <c r="AM46" i="2" s="1"/>
  <c r="AO46" i="2" s="1"/>
  <c r="AQ46" i="2" s="1"/>
  <c r="AS46" i="2" s="1"/>
  <c r="AU46" i="2" s="1"/>
  <c r="AW46" i="2" s="1"/>
  <c r="AY46" i="2" s="1"/>
  <c r="AG47" i="2"/>
  <c r="AI47" i="2" s="1"/>
  <c r="AK47" i="2" s="1"/>
  <c r="AM47" i="2" s="1"/>
  <c r="AO47" i="2" s="1"/>
  <c r="AQ47" i="2" s="1"/>
  <c r="AS47" i="2" s="1"/>
  <c r="AU47" i="2" s="1"/>
  <c r="AW47" i="2" s="1"/>
  <c r="AY47" i="2" s="1"/>
  <c r="AG48" i="2"/>
  <c r="AI48" i="2" s="1"/>
  <c r="AK48" i="2" s="1"/>
  <c r="AM48" i="2" s="1"/>
  <c r="AO48" i="2" s="1"/>
  <c r="AQ48" i="2" s="1"/>
  <c r="AS48" i="2" s="1"/>
  <c r="AU48" i="2" s="1"/>
  <c r="AW48" i="2" s="1"/>
  <c r="AY48" i="2" s="1"/>
  <c r="AG49" i="2"/>
  <c r="AI49" i="2" s="1"/>
  <c r="AK49" i="2" s="1"/>
  <c r="AM49" i="2" s="1"/>
  <c r="AO49" i="2" s="1"/>
  <c r="AQ49" i="2" s="1"/>
  <c r="AS49" i="2" s="1"/>
  <c r="AU49" i="2" s="1"/>
  <c r="AW49" i="2" s="1"/>
  <c r="AY49" i="2" s="1"/>
  <c r="AG50" i="2"/>
  <c r="AI50" i="2" s="1"/>
  <c r="AK50" i="2" s="1"/>
  <c r="AM50" i="2" s="1"/>
  <c r="AO50" i="2" s="1"/>
  <c r="AQ50" i="2" s="1"/>
  <c r="AS50" i="2" s="1"/>
  <c r="AU50" i="2" s="1"/>
  <c r="AW50" i="2" s="1"/>
  <c r="AY50" i="2" s="1"/>
  <c r="AG51" i="2"/>
  <c r="AI51" i="2" s="1"/>
  <c r="AK51" i="2" s="1"/>
  <c r="AM51" i="2" s="1"/>
  <c r="AO51" i="2" s="1"/>
  <c r="AQ51" i="2" s="1"/>
  <c r="AS51" i="2" s="1"/>
  <c r="AU51" i="2" s="1"/>
  <c r="AW51" i="2" s="1"/>
  <c r="AY51" i="2" s="1"/>
  <c r="AG52" i="2"/>
  <c r="AI52" i="2" s="1"/>
  <c r="AK52" i="2" s="1"/>
  <c r="AM52" i="2" s="1"/>
  <c r="AO52" i="2" s="1"/>
  <c r="AQ52" i="2" s="1"/>
  <c r="AS52" i="2" s="1"/>
  <c r="AU52" i="2" s="1"/>
  <c r="AW52" i="2" s="1"/>
  <c r="AY52" i="2" s="1"/>
  <c r="AG53" i="2"/>
  <c r="AI53" i="2" s="1"/>
  <c r="AK53" i="2" s="1"/>
  <c r="AM53" i="2" s="1"/>
  <c r="AO53" i="2" s="1"/>
  <c r="AQ53" i="2" s="1"/>
  <c r="AS53" i="2" s="1"/>
  <c r="AU53" i="2" s="1"/>
  <c r="AW53" i="2" s="1"/>
  <c r="AY53" i="2" s="1"/>
  <c r="AG54" i="2"/>
  <c r="AI54" i="2" s="1"/>
  <c r="AK54" i="2" s="1"/>
  <c r="AM54" i="2" s="1"/>
  <c r="AO54" i="2" s="1"/>
  <c r="AQ54" i="2" s="1"/>
  <c r="AS54" i="2" s="1"/>
  <c r="AU54" i="2" s="1"/>
  <c r="AW54" i="2" s="1"/>
  <c r="AY54" i="2" s="1"/>
  <c r="AG55" i="2"/>
  <c r="AI55" i="2" s="1"/>
  <c r="AK55" i="2" s="1"/>
  <c r="AM55" i="2" s="1"/>
  <c r="AO55" i="2" s="1"/>
  <c r="AQ55" i="2" s="1"/>
  <c r="AS55" i="2" s="1"/>
  <c r="AU55" i="2" s="1"/>
  <c r="AW55" i="2" s="1"/>
  <c r="AY55" i="2" s="1"/>
  <c r="AG56" i="2"/>
  <c r="AI56" i="2" s="1"/>
  <c r="AK56" i="2" s="1"/>
  <c r="AM56" i="2" s="1"/>
  <c r="AO56" i="2" s="1"/>
  <c r="AQ56" i="2" s="1"/>
  <c r="AS56" i="2" s="1"/>
  <c r="AU56" i="2" s="1"/>
  <c r="AW56" i="2" s="1"/>
  <c r="AY56" i="2" s="1"/>
  <c r="AG57" i="2"/>
  <c r="AI57" i="2" s="1"/>
  <c r="AK57" i="2" s="1"/>
  <c r="AM57" i="2" s="1"/>
  <c r="AO57" i="2" s="1"/>
  <c r="AQ57" i="2" s="1"/>
  <c r="AS57" i="2" s="1"/>
  <c r="AU57" i="2" s="1"/>
  <c r="AW57" i="2" s="1"/>
  <c r="AY57" i="2" s="1"/>
  <c r="AG58" i="2"/>
  <c r="AI58" i="2" s="1"/>
  <c r="AK58" i="2" s="1"/>
  <c r="AM58" i="2" s="1"/>
  <c r="AO58" i="2" s="1"/>
  <c r="AQ58" i="2" s="1"/>
  <c r="AS58" i="2" s="1"/>
  <c r="AU58" i="2" s="1"/>
  <c r="AW58" i="2" s="1"/>
  <c r="AY58" i="2" s="1"/>
  <c r="AG59" i="2"/>
  <c r="AI59" i="2" s="1"/>
  <c r="AK59" i="2" s="1"/>
  <c r="AM59" i="2" s="1"/>
  <c r="AO59" i="2" s="1"/>
  <c r="AQ59" i="2" s="1"/>
  <c r="AS59" i="2" s="1"/>
  <c r="AU59" i="2" s="1"/>
  <c r="AW59" i="2" s="1"/>
  <c r="AY59" i="2" s="1"/>
  <c r="AG60" i="2"/>
  <c r="AI60" i="2" s="1"/>
  <c r="AK60" i="2" s="1"/>
  <c r="AM60" i="2" s="1"/>
  <c r="AO60" i="2" s="1"/>
  <c r="AQ60" i="2" s="1"/>
  <c r="AS60" i="2" s="1"/>
  <c r="AU60" i="2" s="1"/>
  <c r="AW60" i="2" s="1"/>
  <c r="AY60" i="2" s="1"/>
  <c r="AG61" i="2"/>
  <c r="AI61" i="2" s="1"/>
  <c r="AK61" i="2" s="1"/>
  <c r="AM61" i="2" s="1"/>
  <c r="AO61" i="2" s="1"/>
  <c r="AQ61" i="2" s="1"/>
  <c r="AS61" i="2" s="1"/>
  <c r="AU61" i="2" s="1"/>
  <c r="AW61" i="2" s="1"/>
  <c r="AY61" i="2" s="1"/>
  <c r="AG62" i="2"/>
  <c r="AI62" i="2" s="1"/>
  <c r="AK62" i="2" s="1"/>
  <c r="AM62" i="2" s="1"/>
  <c r="AO62" i="2" s="1"/>
  <c r="AQ62" i="2" s="1"/>
  <c r="AS62" i="2" s="1"/>
  <c r="AU62" i="2" s="1"/>
  <c r="AW62" i="2" s="1"/>
  <c r="AY62" i="2" s="1"/>
  <c r="AG63" i="2"/>
  <c r="AI63" i="2" s="1"/>
  <c r="AK63" i="2" s="1"/>
  <c r="AM63" i="2" s="1"/>
  <c r="AO63" i="2" s="1"/>
  <c r="AQ63" i="2" s="1"/>
  <c r="AS63" i="2" s="1"/>
  <c r="AU63" i="2" s="1"/>
  <c r="AW63" i="2" s="1"/>
  <c r="AY63" i="2" s="1"/>
  <c r="AG64" i="2"/>
  <c r="AI64" i="2" s="1"/>
  <c r="AK64" i="2" s="1"/>
  <c r="AM64" i="2" s="1"/>
  <c r="AO64" i="2" s="1"/>
  <c r="AQ64" i="2" s="1"/>
  <c r="AS64" i="2" s="1"/>
  <c r="AU64" i="2" s="1"/>
  <c r="AW64" i="2" s="1"/>
  <c r="AY64" i="2" s="1"/>
  <c r="AG65" i="2"/>
  <c r="AI65" i="2" s="1"/>
  <c r="AK65" i="2" s="1"/>
  <c r="AM65" i="2" s="1"/>
  <c r="AO65" i="2" s="1"/>
  <c r="AQ65" i="2" s="1"/>
  <c r="AS65" i="2" s="1"/>
  <c r="AU65" i="2" s="1"/>
  <c r="AW65" i="2" s="1"/>
  <c r="AY65" i="2" s="1"/>
  <c r="AG66" i="2"/>
  <c r="AI66" i="2" s="1"/>
  <c r="AK66" i="2" s="1"/>
  <c r="AM66" i="2" s="1"/>
  <c r="AO66" i="2" s="1"/>
  <c r="AQ66" i="2" s="1"/>
  <c r="AS66" i="2" s="1"/>
  <c r="AU66" i="2" s="1"/>
  <c r="AW66" i="2" s="1"/>
  <c r="AY66" i="2" s="1"/>
  <c r="AG67" i="2"/>
  <c r="AI67" i="2" s="1"/>
  <c r="AK67" i="2" s="1"/>
  <c r="AM67" i="2" s="1"/>
  <c r="AO67" i="2" s="1"/>
  <c r="AQ67" i="2" s="1"/>
  <c r="AS67" i="2" s="1"/>
  <c r="AU67" i="2" s="1"/>
  <c r="AW67" i="2" s="1"/>
  <c r="AY67" i="2" s="1"/>
  <c r="AG68" i="2"/>
  <c r="AI68" i="2" s="1"/>
  <c r="AK68" i="2" s="1"/>
  <c r="AM68" i="2" s="1"/>
  <c r="AO68" i="2" s="1"/>
  <c r="AQ68" i="2" s="1"/>
  <c r="AS68" i="2" s="1"/>
  <c r="AU68" i="2" s="1"/>
  <c r="AW68" i="2" s="1"/>
  <c r="AY68" i="2" s="1"/>
  <c r="AG69" i="2"/>
  <c r="AI69" i="2" s="1"/>
  <c r="AK69" i="2" s="1"/>
  <c r="AM69" i="2" s="1"/>
  <c r="AO69" i="2" s="1"/>
  <c r="AQ69" i="2" s="1"/>
  <c r="AS69" i="2" s="1"/>
  <c r="AU69" i="2" s="1"/>
  <c r="AW69" i="2" s="1"/>
  <c r="AY69" i="2" s="1"/>
  <c r="AG70" i="2"/>
  <c r="AI70" i="2" s="1"/>
  <c r="AK70" i="2" s="1"/>
  <c r="AM70" i="2" s="1"/>
  <c r="AO70" i="2" s="1"/>
  <c r="AQ70" i="2" s="1"/>
  <c r="AS70" i="2" s="1"/>
  <c r="AU70" i="2" s="1"/>
  <c r="AW70" i="2" s="1"/>
  <c r="AY70" i="2" s="1"/>
  <c r="AG71" i="2"/>
  <c r="AI71" i="2" s="1"/>
  <c r="AK71" i="2" s="1"/>
  <c r="AM71" i="2" s="1"/>
  <c r="AO71" i="2" s="1"/>
  <c r="AQ71" i="2" s="1"/>
  <c r="AS71" i="2" s="1"/>
  <c r="AU71" i="2" s="1"/>
  <c r="AW71" i="2" s="1"/>
  <c r="AY71" i="2" s="1"/>
  <c r="AG72" i="2"/>
  <c r="AI72" i="2" s="1"/>
  <c r="AK72" i="2" s="1"/>
  <c r="AM72" i="2" s="1"/>
  <c r="AO72" i="2" s="1"/>
  <c r="AQ72" i="2" s="1"/>
  <c r="AS72" i="2" s="1"/>
  <c r="AU72" i="2" s="1"/>
  <c r="AW72" i="2" s="1"/>
  <c r="AY72" i="2" s="1"/>
  <c r="AG73" i="2"/>
  <c r="AI73" i="2" s="1"/>
  <c r="AK73" i="2" s="1"/>
  <c r="AM73" i="2" s="1"/>
  <c r="AO73" i="2" s="1"/>
  <c r="AQ73" i="2" s="1"/>
  <c r="AS73" i="2" s="1"/>
  <c r="AU73" i="2" s="1"/>
  <c r="AW73" i="2" s="1"/>
  <c r="AY73" i="2" s="1"/>
  <c r="AG74" i="2"/>
  <c r="AI74" i="2" s="1"/>
  <c r="AK74" i="2" s="1"/>
  <c r="AM74" i="2" s="1"/>
  <c r="AO74" i="2" s="1"/>
  <c r="AQ74" i="2" s="1"/>
  <c r="AS74" i="2" s="1"/>
  <c r="AU74" i="2" s="1"/>
  <c r="AW74" i="2" s="1"/>
  <c r="AY74" i="2" s="1"/>
  <c r="AG75" i="2"/>
  <c r="AI75" i="2" s="1"/>
  <c r="AK75" i="2" s="1"/>
  <c r="AM75" i="2" s="1"/>
  <c r="AO75" i="2" s="1"/>
  <c r="AQ75" i="2" s="1"/>
  <c r="AS75" i="2" s="1"/>
  <c r="AU75" i="2" s="1"/>
  <c r="AW75" i="2" s="1"/>
  <c r="AY75" i="2" s="1"/>
  <c r="AG76" i="2"/>
  <c r="AI76" i="2" s="1"/>
  <c r="AK76" i="2" s="1"/>
  <c r="AM76" i="2" s="1"/>
  <c r="AO76" i="2" s="1"/>
  <c r="AQ76" i="2" s="1"/>
  <c r="AS76" i="2" s="1"/>
  <c r="AU76" i="2" s="1"/>
  <c r="AW76" i="2" s="1"/>
  <c r="AY76" i="2" s="1"/>
  <c r="AG77" i="2"/>
  <c r="AI77" i="2" s="1"/>
  <c r="AK77" i="2" s="1"/>
  <c r="AM77" i="2" s="1"/>
  <c r="AO77" i="2" s="1"/>
  <c r="AQ77" i="2" s="1"/>
  <c r="AS77" i="2" s="1"/>
  <c r="AU77" i="2" s="1"/>
  <c r="AW77" i="2" s="1"/>
  <c r="AY77" i="2" s="1"/>
  <c r="AG78" i="2"/>
  <c r="AI78" i="2" s="1"/>
  <c r="AK78" i="2" s="1"/>
  <c r="AM78" i="2" s="1"/>
  <c r="AO78" i="2" s="1"/>
  <c r="AQ78" i="2" s="1"/>
  <c r="AS78" i="2" s="1"/>
  <c r="AU78" i="2" s="1"/>
  <c r="AW78" i="2" s="1"/>
  <c r="AY78" i="2" s="1"/>
  <c r="AG79" i="2"/>
  <c r="AI79" i="2" s="1"/>
  <c r="AK79" i="2" s="1"/>
  <c r="AM79" i="2" s="1"/>
  <c r="AO79" i="2" s="1"/>
  <c r="AQ79" i="2" s="1"/>
  <c r="AS79" i="2" s="1"/>
  <c r="AU79" i="2" s="1"/>
  <c r="AW79" i="2" s="1"/>
  <c r="AY79" i="2" s="1"/>
  <c r="AG80" i="2"/>
  <c r="AI80" i="2" s="1"/>
  <c r="AK80" i="2" s="1"/>
  <c r="AM80" i="2" s="1"/>
  <c r="AO80" i="2" s="1"/>
  <c r="AQ80" i="2" s="1"/>
  <c r="AS80" i="2" s="1"/>
  <c r="AU80" i="2" s="1"/>
  <c r="AW80" i="2" s="1"/>
  <c r="AY80" i="2" s="1"/>
  <c r="AG81" i="2"/>
  <c r="AI81" i="2" s="1"/>
  <c r="AK81" i="2" s="1"/>
  <c r="AM81" i="2" s="1"/>
  <c r="AO81" i="2" s="1"/>
  <c r="AQ81" i="2" s="1"/>
  <c r="AS81" i="2" s="1"/>
  <c r="AU81" i="2" s="1"/>
  <c r="AW81" i="2" s="1"/>
  <c r="AY81" i="2" s="1"/>
  <c r="AG82" i="2"/>
  <c r="AI82" i="2" s="1"/>
  <c r="AK82" i="2" s="1"/>
  <c r="AM82" i="2" s="1"/>
  <c r="AO82" i="2" s="1"/>
  <c r="AQ82" i="2" s="1"/>
  <c r="AS82" i="2" s="1"/>
  <c r="AU82" i="2" s="1"/>
  <c r="AW82" i="2" s="1"/>
  <c r="AY82" i="2" s="1"/>
  <c r="AG83" i="2"/>
  <c r="AI83" i="2" s="1"/>
  <c r="AK83" i="2" s="1"/>
  <c r="AM83" i="2" s="1"/>
  <c r="AO83" i="2" s="1"/>
  <c r="AQ83" i="2" s="1"/>
  <c r="AS83" i="2" s="1"/>
  <c r="AU83" i="2" s="1"/>
  <c r="AW83" i="2" s="1"/>
  <c r="AY83" i="2" s="1"/>
  <c r="AG84" i="2"/>
  <c r="AG85" i="2"/>
  <c r="AI85" i="2" s="1"/>
  <c r="AK85" i="2" s="1"/>
  <c r="AM85" i="2" s="1"/>
  <c r="AO85" i="2" s="1"/>
  <c r="AQ85" i="2" s="1"/>
  <c r="AS85" i="2" s="1"/>
  <c r="AU85" i="2" s="1"/>
  <c r="AW85" i="2" s="1"/>
  <c r="AY85" i="2" s="1"/>
  <c r="AG86" i="2"/>
  <c r="AI86" i="2" s="1"/>
  <c r="AK86" i="2" s="1"/>
  <c r="AM86" i="2" s="1"/>
  <c r="AO86" i="2" s="1"/>
  <c r="AQ86" i="2" s="1"/>
  <c r="AS86" i="2" s="1"/>
  <c r="AU86" i="2" s="1"/>
  <c r="AW86" i="2" s="1"/>
  <c r="AY86" i="2" s="1"/>
  <c r="AG87" i="2"/>
  <c r="AI87" i="2" s="1"/>
  <c r="AK87" i="2" s="1"/>
  <c r="AM87" i="2" s="1"/>
  <c r="AO87" i="2" s="1"/>
  <c r="AQ87" i="2" s="1"/>
  <c r="AS87" i="2" s="1"/>
  <c r="AU87" i="2" s="1"/>
  <c r="AW87" i="2" s="1"/>
  <c r="AY87" i="2" s="1"/>
  <c r="AG88" i="2"/>
  <c r="AI88" i="2" s="1"/>
  <c r="AK88" i="2" s="1"/>
  <c r="AM88" i="2" s="1"/>
  <c r="AO88" i="2" s="1"/>
  <c r="AQ88" i="2" s="1"/>
  <c r="AS88" i="2" s="1"/>
  <c r="AU88" i="2" s="1"/>
  <c r="AW88" i="2" s="1"/>
  <c r="AY88" i="2" s="1"/>
  <c r="AG89" i="2"/>
  <c r="AI89" i="2" s="1"/>
  <c r="AK89" i="2" s="1"/>
  <c r="AM89" i="2" s="1"/>
  <c r="AO89" i="2" s="1"/>
  <c r="AQ89" i="2" s="1"/>
  <c r="AS89" i="2" s="1"/>
  <c r="AU89" i="2" s="1"/>
  <c r="AW89" i="2" s="1"/>
  <c r="AY89" i="2" s="1"/>
  <c r="AG90" i="2"/>
  <c r="AI90" i="2" s="1"/>
  <c r="AK90" i="2" s="1"/>
  <c r="AM90" i="2" s="1"/>
  <c r="AO90" i="2" s="1"/>
  <c r="AQ90" i="2" s="1"/>
  <c r="AS90" i="2" s="1"/>
  <c r="AU90" i="2" s="1"/>
  <c r="AW90" i="2" s="1"/>
  <c r="AY90" i="2" s="1"/>
  <c r="AG91" i="2"/>
  <c r="AI91" i="2" s="1"/>
  <c r="AK91" i="2" s="1"/>
  <c r="AM91" i="2" s="1"/>
  <c r="AO91" i="2" s="1"/>
  <c r="AQ91" i="2" s="1"/>
  <c r="AS91" i="2" s="1"/>
  <c r="AU91" i="2" s="1"/>
  <c r="AW91" i="2" s="1"/>
  <c r="AY91" i="2" s="1"/>
  <c r="AG92" i="2"/>
  <c r="AI92" i="2" s="1"/>
  <c r="AK92" i="2" s="1"/>
  <c r="AM92" i="2" s="1"/>
  <c r="AO92" i="2" s="1"/>
  <c r="AQ92" i="2" s="1"/>
  <c r="AS92" i="2" s="1"/>
  <c r="AU92" i="2" s="1"/>
  <c r="AW92" i="2" s="1"/>
  <c r="AY92" i="2" s="1"/>
  <c r="AG93" i="2"/>
  <c r="AI93" i="2" s="1"/>
  <c r="AK93" i="2" s="1"/>
  <c r="AM93" i="2" s="1"/>
  <c r="AO93" i="2" s="1"/>
  <c r="AQ93" i="2" s="1"/>
  <c r="AS93" i="2" s="1"/>
  <c r="AU93" i="2" s="1"/>
  <c r="AW93" i="2" s="1"/>
  <c r="AY93" i="2" s="1"/>
  <c r="AG94" i="2"/>
  <c r="AI94" i="2" s="1"/>
  <c r="AK94" i="2" s="1"/>
  <c r="AM94" i="2" s="1"/>
  <c r="AO94" i="2" s="1"/>
  <c r="AQ94" i="2" s="1"/>
  <c r="AS94" i="2" s="1"/>
  <c r="AU94" i="2" s="1"/>
  <c r="AW94" i="2" s="1"/>
  <c r="AY94" i="2" s="1"/>
  <c r="AG95" i="2"/>
  <c r="AI95" i="2" s="1"/>
  <c r="AK95" i="2" s="1"/>
  <c r="AM95" i="2" s="1"/>
  <c r="AO95" i="2" s="1"/>
  <c r="AQ95" i="2" s="1"/>
  <c r="AS95" i="2" s="1"/>
  <c r="AU95" i="2" s="1"/>
  <c r="AW95" i="2" s="1"/>
  <c r="AY95" i="2" s="1"/>
  <c r="AG96" i="2"/>
  <c r="AI96" i="2" s="1"/>
  <c r="AK96" i="2" s="1"/>
  <c r="AM96" i="2" s="1"/>
  <c r="AO96" i="2" s="1"/>
  <c r="AQ96" i="2" s="1"/>
  <c r="AS96" i="2" s="1"/>
  <c r="AU96" i="2" s="1"/>
  <c r="AW96" i="2" s="1"/>
  <c r="AY96" i="2" s="1"/>
  <c r="AG97" i="2"/>
  <c r="AI97" i="2" s="1"/>
  <c r="AK97" i="2" s="1"/>
  <c r="AM97" i="2" s="1"/>
  <c r="AO97" i="2" s="1"/>
  <c r="AQ97" i="2" s="1"/>
  <c r="AS97" i="2" s="1"/>
  <c r="AU97" i="2" s="1"/>
  <c r="AW97" i="2" s="1"/>
  <c r="AY97" i="2" s="1"/>
  <c r="AG98" i="2"/>
  <c r="AI98" i="2" s="1"/>
  <c r="AK98" i="2" s="1"/>
  <c r="AM98" i="2" s="1"/>
  <c r="AO98" i="2" s="1"/>
  <c r="AQ98" i="2" s="1"/>
  <c r="AS98" i="2" s="1"/>
  <c r="AU98" i="2" s="1"/>
  <c r="AW98" i="2" s="1"/>
  <c r="AY98" i="2" s="1"/>
  <c r="AG99" i="2"/>
  <c r="AI99" i="2" s="1"/>
  <c r="AK99" i="2" s="1"/>
  <c r="AM99" i="2" s="1"/>
  <c r="AO99" i="2" s="1"/>
  <c r="AQ99" i="2" s="1"/>
  <c r="AS99" i="2" s="1"/>
  <c r="AU99" i="2" s="1"/>
  <c r="AW99" i="2" s="1"/>
  <c r="AY99" i="2" s="1"/>
  <c r="AG100" i="2"/>
  <c r="AI100" i="2" s="1"/>
  <c r="AK100" i="2" s="1"/>
  <c r="AM100" i="2" s="1"/>
  <c r="AO100" i="2" s="1"/>
  <c r="AQ100" i="2" s="1"/>
  <c r="AS100" i="2" s="1"/>
  <c r="AU100" i="2" s="1"/>
  <c r="AW100" i="2" s="1"/>
  <c r="AY100" i="2" s="1"/>
  <c r="AG101" i="2"/>
  <c r="AI101" i="2" s="1"/>
  <c r="AK101" i="2" s="1"/>
  <c r="AM101" i="2" s="1"/>
  <c r="AO101" i="2" s="1"/>
  <c r="AQ101" i="2" s="1"/>
  <c r="AS101" i="2" s="1"/>
  <c r="AU101" i="2" s="1"/>
  <c r="AW101" i="2" s="1"/>
  <c r="AY101" i="2" s="1"/>
  <c r="AG102" i="2"/>
  <c r="AI102" i="2" s="1"/>
  <c r="AK102" i="2" s="1"/>
  <c r="AM102" i="2" s="1"/>
  <c r="AO102" i="2" s="1"/>
  <c r="AQ102" i="2" s="1"/>
  <c r="AS102" i="2" s="1"/>
  <c r="AU102" i="2" s="1"/>
  <c r="AW102" i="2" s="1"/>
  <c r="AY102" i="2" s="1"/>
  <c r="AG103" i="2"/>
  <c r="AI103" i="2" s="1"/>
  <c r="AK103" i="2" s="1"/>
  <c r="AM103" i="2" s="1"/>
  <c r="AO103" i="2" s="1"/>
  <c r="AQ103" i="2" s="1"/>
  <c r="AS103" i="2" s="1"/>
  <c r="AU103" i="2" s="1"/>
  <c r="AW103" i="2" s="1"/>
  <c r="AY103" i="2" s="1"/>
  <c r="AG104" i="2"/>
  <c r="AI104" i="2" s="1"/>
  <c r="AK104" i="2" s="1"/>
  <c r="AM104" i="2" s="1"/>
  <c r="AO104" i="2" s="1"/>
  <c r="AQ104" i="2" s="1"/>
  <c r="AS104" i="2" s="1"/>
  <c r="AU104" i="2" s="1"/>
  <c r="AW104" i="2" s="1"/>
  <c r="AY104" i="2" s="1"/>
  <c r="AG105" i="2"/>
  <c r="AI105" i="2" s="1"/>
  <c r="AK105" i="2" s="1"/>
  <c r="AM105" i="2" s="1"/>
  <c r="AO105" i="2" s="1"/>
  <c r="AQ105" i="2" s="1"/>
  <c r="AS105" i="2" s="1"/>
  <c r="AU105" i="2" s="1"/>
  <c r="AW105" i="2" s="1"/>
  <c r="AY105" i="2" s="1"/>
  <c r="AG106" i="2"/>
  <c r="AI106" i="2" s="1"/>
  <c r="AK106" i="2" s="1"/>
  <c r="AM106" i="2" s="1"/>
  <c r="AO106" i="2" s="1"/>
  <c r="AQ106" i="2" s="1"/>
  <c r="AS106" i="2" s="1"/>
  <c r="AU106" i="2" s="1"/>
  <c r="AW106" i="2" s="1"/>
  <c r="AY106" i="2" s="1"/>
  <c r="AG107" i="2"/>
  <c r="AI107" i="2" s="1"/>
  <c r="AK107" i="2" s="1"/>
  <c r="AM107" i="2" s="1"/>
  <c r="AO107" i="2" s="1"/>
  <c r="AQ107" i="2" s="1"/>
  <c r="AS107" i="2" s="1"/>
  <c r="AU107" i="2" s="1"/>
  <c r="AW107" i="2" s="1"/>
  <c r="AY107" i="2" s="1"/>
  <c r="AG108" i="2"/>
  <c r="AI108" i="2" s="1"/>
  <c r="AK108" i="2" s="1"/>
  <c r="AM108" i="2" s="1"/>
  <c r="AO108" i="2" s="1"/>
  <c r="AQ108" i="2" s="1"/>
  <c r="AS108" i="2" s="1"/>
  <c r="AU108" i="2" s="1"/>
  <c r="AW108" i="2" s="1"/>
  <c r="AY108" i="2" s="1"/>
  <c r="AG109" i="2"/>
  <c r="AI109" i="2" s="1"/>
  <c r="AK109" i="2" s="1"/>
  <c r="AM109" i="2" s="1"/>
  <c r="AO109" i="2" s="1"/>
  <c r="AQ109" i="2" s="1"/>
  <c r="AS109" i="2" s="1"/>
  <c r="AU109" i="2" s="1"/>
  <c r="AW109" i="2" s="1"/>
  <c r="AY109" i="2" s="1"/>
  <c r="AG110" i="2"/>
  <c r="AI110" i="2" s="1"/>
  <c r="AK110" i="2" s="1"/>
  <c r="AM110" i="2" s="1"/>
  <c r="AO110" i="2" s="1"/>
  <c r="AQ110" i="2" s="1"/>
  <c r="AS110" i="2" s="1"/>
  <c r="AU110" i="2" s="1"/>
  <c r="AW110" i="2" s="1"/>
  <c r="AY110" i="2" s="1"/>
  <c r="AG111" i="2"/>
  <c r="AI111" i="2" s="1"/>
  <c r="AK111" i="2" s="1"/>
  <c r="AM111" i="2" s="1"/>
  <c r="AO111" i="2" s="1"/>
  <c r="AQ111" i="2" s="1"/>
  <c r="AS111" i="2" s="1"/>
  <c r="AU111" i="2" s="1"/>
  <c r="AW111" i="2" s="1"/>
  <c r="AY111" i="2" s="1"/>
  <c r="AG112" i="2"/>
  <c r="AI112" i="2" s="1"/>
  <c r="AK112" i="2" s="1"/>
  <c r="AM112" i="2" s="1"/>
  <c r="AO112" i="2" s="1"/>
  <c r="AQ112" i="2" s="1"/>
  <c r="AS112" i="2" s="1"/>
  <c r="AU112" i="2" s="1"/>
  <c r="AW112" i="2" s="1"/>
  <c r="AY112" i="2" s="1"/>
  <c r="AG113" i="2"/>
  <c r="AI113" i="2" s="1"/>
  <c r="AK113" i="2" s="1"/>
  <c r="AM113" i="2" s="1"/>
  <c r="AO113" i="2" s="1"/>
  <c r="AQ113" i="2" s="1"/>
  <c r="AS113" i="2" s="1"/>
  <c r="AU113" i="2" s="1"/>
  <c r="AW113" i="2" s="1"/>
  <c r="AY113" i="2" s="1"/>
  <c r="AG114" i="2"/>
  <c r="AI114" i="2" s="1"/>
  <c r="AK114" i="2" s="1"/>
  <c r="AM114" i="2" s="1"/>
  <c r="AO114" i="2" s="1"/>
  <c r="AQ114" i="2" s="1"/>
  <c r="AS114" i="2" s="1"/>
  <c r="AU114" i="2" s="1"/>
  <c r="AW114" i="2" s="1"/>
  <c r="AY114" i="2" s="1"/>
  <c r="AG115" i="2"/>
  <c r="AI115" i="2" s="1"/>
  <c r="AK115" i="2" s="1"/>
  <c r="AM115" i="2" s="1"/>
  <c r="AO115" i="2" s="1"/>
  <c r="AQ115" i="2" s="1"/>
  <c r="AS115" i="2" s="1"/>
  <c r="AU115" i="2" s="1"/>
  <c r="AW115" i="2" s="1"/>
  <c r="AY115" i="2" s="1"/>
  <c r="AG116" i="2"/>
  <c r="AI116" i="2" s="1"/>
  <c r="AK116" i="2" s="1"/>
  <c r="AM116" i="2" s="1"/>
  <c r="AO116" i="2" s="1"/>
  <c r="AQ116" i="2" s="1"/>
  <c r="AS116" i="2" s="1"/>
  <c r="AU116" i="2" s="1"/>
  <c r="AW116" i="2" s="1"/>
  <c r="AY116" i="2" s="1"/>
  <c r="AG117" i="2"/>
  <c r="AI117" i="2" s="1"/>
  <c r="AK117" i="2" s="1"/>
  <c r="AM117" i="2" s="1"/>
  <c r="AO117" i="2" s="1"/>
  <c r="AQ117" i="2" s="1"/>
  <c r="AS117" i="2" s="1"/>
  <c r="AU117" i="2" s="1"/>
  <c r="AW117" i="2" s="1"/>
  <c r="AY117" i="2" s="1"/>
  <c r="AG118" i="2"/>
  <c r="AI118" i="2" s="1"/>
  <c r="AK118" i="2" s="1"/>
  <c r="AM118" i="2" s="1"/>
  <c r="AO118" i="2" s="1"/>
  <c r="AQ118" i="2" s="1"/>
  <c r="AS118" i="2" s="1"/>
  <c r="AU118" i="2" s="1"/>
  <c r="AW118" i="2" s="1"/>
  <c r="AY118" i="2" s="1"/>
  <c r="AG119" i="2"/>
  <c r="AI119" i="2" s="1"/>
  <c r="AK119" i="2" s="1"/>
  <c r="AM119" i="2" s="1"/>
  <c r="AO119" i="2" s="1"/>
  <c r="AQ119" i="2" s="1"/>
  <c r="AS119" i="2" s="1"/>
  <c r="AU119" i="2" s="1"/>
  <c r="AW119" i="2" s="1"/>
  <c r="AY119" i="2" s="1"/>
  <c r="AG120" i="2"/>
  <c r="AI120" i="2" s="1"/>
  <c r="AK120" i="2" s="1"/>
  <c r="AM120" i="2" s="1"/>
  <c r="AO120" i="2" s="1"/>
  <c r="AQ120" i="2" s="1"/>
  <c r="AS120" i="2" s="1"/>
  <c r="AU120" i="2" s="1"/>
  <c r="AW120" i="2" s="1"/>
  <c r="AY120" i="2" s="1"/>
  <c r="AG121" i="2"/>
  <c r="AI121" i="2" s="1"/>
  <c r="AK121" i="2" s="1"/>
  <c r="AM121" i="2" s="1"/>
  <c r="AO121" i="2" s="1"/>
  <c r="AQ121" i="2" s="1"/>
  <c r="AS121" i="2" s="1"/>
  <c r="AU121" i="2" s="1"/>
  <c r="AW121" i="2" s="1"/>
  <c r="AY121" i="2" s="1"/>
  <c r="AG122" i="2"/>
  <c r="AI122" i="2" s="1"/>
  <c r="AK122" i="2" s="1"/>
  <c r="AM122" i="2" s="1"/>
  <c r="AO122" i="2" s="1"/>
  <c r="AQ122" i="2" s="1"/>
  <c r="AS122" i="2" s="1"/>
  <c r="AU122" i="2" s="1"/>
  <c r="AW122" i="2" s="1"/>
  <c r="AY122" i="2" s="1"/>
  <c r="AG123" i="2"/>
  <c r="AI123" i="2" s="1"/>
  <c r="AK123" i="2" s="1"/>
  <c r="AM123" i="2" s="1"/>
  <c r="AO123" i="2" s="1"/>
  <c r="AQ123" i="2" s="1"/>
  <c r="AS123" i="2" s="1"/>
  <c r="AU123" i="2" s="1"/>
  <c r="AW123" i="2" s="1"/>
  <c r="AY123" i="2" s="1"/>
  <c r="AG124" i="2"/>
  <c r="AI124" i="2" s="1"/>
  <c r="AK124" i="2" s="1"/>
  <c r="AM124" i="2" s="1"/>
  <c r="AO124" i="2" s="1"/>
  <c r="AQ124" i="2" s="1"/>
  <c r="AS124" i="2" s="1"/>
  <c r="AU124" i="2" s="1"/>
  <c r="AW124" i="2" s="1"/>
  <c r="AY124" i="2" s="1"/>
  <c r="AG125" i="2"/>
  <c r="AI125" i="2" s="1"/>
  <c r="AK125" i="2" s="1"/>
  <c r="AM125" i="2" s="1"/>
  <c r="AO125" i="2" s="1"/>
  <c r="AQ125" i="2" s="1"/>
  <c r="AS125" i="2" s="1"/>
  <c r="AU125" i="2" s="1"/>
  <c r="AW125" i="2" s="1"/>
  <c r="AY125" i="2" s="1"/>
  <c r="AG126" i="2"/>
  <c r="AI126" i="2" s="1"/>
  <c r="AK126" i="2" s="1"/>
  <c r="AM126" i="2" s="1"/>
  <c r="AO126" i="2" s="1"/>
  <c r="AQ126" i="2" s="1"/>
  <c r="AS126" i="2" s="1"/>
  <c r="AU126" i="2" s="1"/>
  <c r="AW126" i="2" s="1"/>
  <c r="AY126" i="2" s="1"/>
  <c r="AG127" i="2"/>
  <c r="AI127" i="2" s="1"/>
  <c r="AK127" i="2" s="1"/>
  <c r="AM127" i="2" s="1"/>
  <c r="AO127" i="2" s="1"/>
  <c r="AQ127" i="2" s="1"/>
  <c r="AS127" i="2" s="1"/>
  <c r="AU127" i="2" s="1"/>
  <c r="AW127" i="2" s="1"/>
  <c r="AY127" i="2" s="1"/>
  <c r="AG128" i="2"/>
  <c r="AI128" i="2" s="1"/>
  <c r="AK128" i="2" s="1"/>
  <c r="AM128" i="2" s="1"/>
  <c r="AO128" i="2" s="1"/>
  <c r="AQ128" i="2" s="1"/>
  <c r="AS128" i="2" s="1"/>
  <c r="AU128" i="2" s="1"/>
  <c r="AW128" i="2" s="1"/>
  <c r="AY128" i="2" s="1"/>
  <c r="AG129" i="2"/>
  <c r="AI129" i="2" s="1"/>
  <c r="AK129" i="2" s="1"/>
  <c r="AM129" i="2" s="1"/>
  <c r="AO129" i="2" s="1"/>
  <c r="AQ129" i="2" s="1"/>
  <c r="AS129" i="2" s="1"/>
  <c r="AU129" i="2" s="1"/>
  <c r="AW129" i="2" s="1"/>
  <c r="AY129" i="2" s="1"/>
  <c r="AG130" i="2"/>
  <c r="AI130" i="2" s="1"/>
  <c r="AK130" i="2" s="1"/>
  <c r="AM130" i="2" s="1"/>
  <c r="AO130" i="2" s="1"/>
  <c r="AQ130" i="2" s="1"/>
  <c r="AS130" i="2" s="1"/>
  <c r="AU130" i="2" s="1"/>
  <c r="AW130" i="2" s="1"/>
  <c r="AY130" i="2" s="1"/>
  <c r="AG131" i="2"/>
  <c r="AI131" i="2" s="1"/>
  <c r="AK131" i="2" s="1"/>
  <c r="AM131" i="2" s="1"/>
  <c r="AO131" i="2" s="1"/>
  <c r="AQ131" i="2" s="1"/>
  <c r="AS131" i="2" s="1"/>
  <c r="AU131" i="2" s="1"/>
  <c r="AW131" i="2" s="1"/>
  <c r="AY131" i="2" s="1"/>
  <c r="AG132" i="2"/>
  <c r="AI132" i="2" s="1"/>
  <c r="AK132" i="2" s="1"/>
  <c r="AM132" i="2" s="1"/>
  <c r="AO132" i="2" s="1"/>
  <c r="AQ132" i="2" s="1"/>
  <c r="AS132" i="2" s="1"/>
  <c r="AU132" i="2" s="1"/>
  <c r="AW132" i="2" s="1"/>
  <c r="AY132" i="2" s="1"/>
  <c r="AG133" i="2"/>
  <c r="AI133" i="2" s="1"/>
  <c r="AK133" i="2" s="1"/>
  <c r="AM133" i="2" s="1"/>
  <c r="AO133" i="2" s="1"/>
  <c r="AQ133" i="2" s="1"/>
  <c r="AS133" i="2" s="1"/>
  <c r="AU133" i="2" s="1"/>
  <c r="AW133" i="2" s="1"/>
  <c r="AY133" i="2" s="1"/>
  <c r="AG134" i="2"/>
  <c r="AI134" i="2" s="1"/>
  <c r="AK134" i="2" s="1"/>
  <c r="AM134" i="2" s="1"/>
  <c r="AO134" i="2" s="1"/>
  <c r="AQ134" i="2" s="1"/>
  <c r="AS134" i="2" s="1"/>
  <c r="AU134" i="2" s="1"/>
  <c r="AW134" i="2" s="1"/>
  <c r="AY134" i="2" s="1"/>
  <c r="AG135" i="2"/>
  <c r="AI135" i="2" s="1"/>
  <c r="AK135" i="2" s="1"/>
  <c r="AM135" i="2" s="1"/>
  <c r="AO135" i="2" s="1"/>
  <c r="AQ135" i="2" s="1"/>
  <c r="AS135" i="2" s="1"/>
  <c r="AU135" i="2" s="1"/>
  <c r="AW135" i="2" s="1"/>
  <c r="AY135" i="2" s="1"/>
  <c r="AG136" i="2"/>
  <c r="AI136" i="2" s="1"/>
  <c r="AK136" i="2" s="1"/>
  <c r="AM136" i="2" s="1"/>
  <c r="AO136" i="2" s="1"/>
  <c r="AQ136" i="2" s="1"/>
  <c r="AS136" i="2" s="1"/>
  <c r="AU136" i="2" s="1"/>
  <c r="AW136" i="2" s="1"/>
  <c r="AY136" i="2" s="1"/>
  <c r="AG137" i="2"/>
  <c r="AI137" i="2" s="1"/>
  <c r="AK137" i="2" s="1"/>
  <c r="AM137" i="2" s="1"/>
  <c r="AO137" i="2" s="1"/>
  <c r="AQ137" i="2" s="1"/>
  <c r="AS137" i="2" s="1"/>
  <c r="AU137" i="2" s="1"/>
  <c r="AW137" i="2" s="1"/>
  <c r="AY137" i="2" s="1"/>
  <c r="AG138" i="2"/>
  <c r="AI138" i="2" s="1"/>
  <c r="AK138" i="2" s="1"/>
  <c r="AM138" i="2" s="1"/>
  <c r="AO138" i="2" s="1"/>
  <c r="AQ138" i="2" s="1"/>
  <c r="AS138" i="2" s="1"/>
  <c r="AU138" i="2" s="1"/>
  <c r="AW138" i="2" s="1"/>
  <c r="AY138" i="2" s="1"/>
  <c r="AG139" i="2"/>
  <c r="AI139" i="2" s="1"/>
  <c r="AK139" i="2" s="1"/>
  <c r="AM139" i="2" s="1"/>
  <c r="AO139" i="2" s="1"/>
  <c r="AQ139" i="2" s="1"/>
  <c r="AS139" i="2" s="1"/>
  <c r="AU139" i="2" s="1"/>
  <c r="AW139" i="2" s="1"/>
  <c r="AY139" i="2" s="1"/>
  <c r="AG140" i="2"/>
  <c r="AI140" i="2" s="1"/>
  <c r="AK140" i="2" s="1"/>
  <c r="AM140" i="2" s="1"/>
  <c r="AO140" i="2" s="1"/>
  <c r="AQ140" i="2" s="1"/>
  <c r="AS140" i="2" s="1"/>
  <c r="AU140" i="2" s="1"/>
  <c r="AW140" i="2" s="1"/>
  <c r="AY140" i="2" s="1"/>
  <c r="AG141" i="2"/>
  <c r="AI141" i="2" s="1"/>
  <c r="AK141" i="2" s="1"/>
  <c r="AM141" i="2" s="1"/>
  <c r="AO141" i="2" s="1"/>
  <c r="AQ141" i="2" s="1"/>
  <c r="AS141" i="2" s="1"/>
  <c r="AU141" i="2" s="1"/>
  <c r="AW141" i="2" s="1"/>
  <c r="AY141" i="2" s="1"/>
  <c r="AG142" i="2"/>
  <c r="AI142" i="2" s="1"/>
  <c r="AK142" i="2" s="1"/>
  <c r="AM142" i="2" s="1"/>
  <c r="AO142" i="2" s="1"/>
  <c r="AQ142" i="2" s="1"/>
  <c r="AS142" i="2" s="1"/>
  <c r="AU142" i="2" s="1"/>
  <c r="AW142" i="2" s="1"/>
  <c r="AY142" i="2" s="1"/>
  <c r="AG143" i="2"/>
  <c r="AI143" i="2" s="1"/>
  <c r="AK143" i="2" s="1"/>
  <c r="AM143" i="2" s="1"/>
  <c r="AO143" i="2" s="1"/>
  <c r="AQ143" i="2" s="1"/>
  <c r="AS143" i="2" s="1"/>
  <c r="AU143" i="2" s="1"/>
  <c r="AW143" i="2" s="1"/>
  <c r="AY143" i="2" s="1"/>
  <c r="AG144" i="2"/>
  <c r="AI144" i="2" s="1"/>
  <c r="AK144" i="2" s="1"/>
  <c r="AM144" i="2" s="1"/>
  <c r="AO144" i="2" s="1"/>
  <c r="AQ144" i="2" s="1"/>
  <c r="AS144" i="2" s="1"/>
  <c r="AU144" i="2" s="1"/>
  <c r="AW144" i="2" s="1"/>
  <c r="AY144" i="2" s="1"/>
  <c r="AG145" i="2"/>
  <c r="AI145" i="2" s="1"/>
  <c r="AK145" i="2" s="1"/>
  <c r="AM145" i="2" s="1"/>
  <c r="AO145" i="2" s="1"/>
  <c r="AQ145" i="2" s="1"/>
  <c r="AS145" i="2" s="1"/>
  <c r="AU145" i="2" s="1"/>
  <c r="AW145" i="2" s="1"/>
  <c r="AY145" i="2" s="1"/>
  <c r="AG146" i="2"/>
  <c r="AI146" i="2" s="1"/>
  <c r="AK146" i="2" s="1"/>
  <c r="AM146" i="2" s="1"/>
  <c r="AO146" i="2" s="1"/>
  <c r="AQ146" i="2" s="1"/>
  <c r="AS146" i="2" s="1"/>
  <c r="AU146" i="2" s="1"/>
  <c r="AW146" i="2" s="1"/>
  <c r="AY146" i="2" s="1"/>
  <c r="AG7" i="2"/>
  <c r="AI7" i="2" s="1"/>
  <c r="AI84" i="2"/>
  <c r="AK84" i="2" s="1"/>
  <c r="AM84" i="2" s="1"/>
  <c r="AO84" i="2" s="1"/>
  <c r="AQ84" i="2" s="1"/>
  <c r="AS84" i="2" s="1"/>
  <c r="AU84" i="2" s="1"/>
  <c r="AW84" i="2" s="1"/>
  <c r="AY84" i="2" s="1"/>
  <c r="AI17" i="2"/>
  <c r="AK17" i="2" s="1"/>
  <c r="AM17" i="2" s="1"/>
  <c r="AO17" i="2" s="1"/>
  <c r="AQ17" i="2" s="1"/>
  <c r="AS17" i="2" s="1"/>
  <c r="AU17" i="2" s="1"/>
  <c r="AW17" i="2" s="1"/>
  <c r="AY17" i="2" s="1"/>
  <c r="AI16" i="2"/>
  <c r="AI10" i="2"/>
  <c r="AK10" i="2" s="1"/>
  <c r="AM10" i="2" s="1"/>
  <c r="AO10" i="2" s="1"/>
  <c r="AQ10" i="2" s="1"/>
  <c r="AS10" i="2" s="1"/>
  <c r="AU10" i="2" s="1"/>
  <c r="AW10" i="2" s="1"/>
  <c r="AY10" i="2" s="1"/>
  <c r="AI8" i="2"/>
  <c r="AK8" i="2" s="1"/>
  <c r="AM8" i="2" s="1"/>
  <c r="AO8" i="2" s="1"/>
  <c r="AQ8" i="2" s="1"/>
  <c r="AS8" i="2" s="1"/>
  <c r="AU8" i="2" s="1"/>
  <c r="AW8" i="2" s="1"/>
  <c r="AY8" i="2" s="1"/>
  <c r="M8" i="2"/>
  <c r="O8" i="2" s="1"/>
  <c r="Q8" i="2" s="1"/>
  <c r="S8" i="2" s="1"/>
  <c r="U8" i="2" s="1"/>
  <c r="W8" i="2" s="1"/>
  <c r="Y8" i="2" s="1"/>
  <c r="AA8" i="2" s="1"/>
  <c r="AC8" i="2" s="1"/>
  <c r="AE8" i="2" s="1"/>
  <c r="M9" i="2"/>
  <c r="O9" i="2" s="1"/>
  <c r="Q9" i="2" s="1"/>
  <c r="S9" i="2" s="1"/>
  <c r="U9" i="2" s="1"/>
  <c r="W9" i="2" s="1"/>
  <c r="Y9" i="2" s="1"/>
  <c r="AA9" i="2" s="1"/>
  <c r="AC9" i="2" s="1"/>
  <c r="AE9" i="2" s="1"/>
  <c r="M10" i="2"/>
  <c r="O10" i="2" s="1"/>
  <c r="Q10" i="2" s="1"/>
  <c r="S10" i="2" s="1"/>
  <c r="U10" i="2" s="1"/>
  <c r="W10" i="2" s="1"/>
  <c r="Y10" i="2" s="1"/>
  <c r="AA10" i="2" s="1"/>
  <c r="AC10" i="2" s="1"/>
  <c r="AE10" i="2" s="1"/>
  <c r="M11" i="2"/>
  <c r="O11" i="2" s="1"/>
  <c r="Q11" i="2" s="1"/>
  <c r="S11" i="2" s="1"/>
  <c r="U11" i="2" s="1"/>
  <c r="W11" i="2" s="1"/>
  <c r="Y11" i="2" s="1"/>
  <c r="AA11" i="2" s="1"/>
  <c r="AC11" i="2" s="1"/>
  <c r="AE11" i="2" s="1"/>
  <c r="M12" i="2"/>
  <c r="O12" i="2" s="1"/>
  <c r="Q12" i="2" s="1"/>
  <c r="S12" i="2" s="1"/>
  <c r="U12" i="2" s="1"/>
  <c r="W12" i="2" s="1"/>
  <c r="Y12" i="2" s="1"/>
  <c r="AA12" i="2" s="1"/>
  <c r="AC12" i="2" s="1"/>
  <c r="AE12" i="2" s="1"/>
  <c r="M13" i="2"/>
  <c r="O13" i="2" s="1"/>
  <c r="Q13" i="2" s="1"/>
  <c r="S13" i="2" s="1"/>
  <c r="U13" i="2" s="1"/>
  <c r="W13" i="2" s="1"/>
  <c r="Y13" i="2" s="1"/>
  <c r="AA13" i="2" s="1"/>
  <c r="AC13" i="2" s="1"/>
  <c r="AE13" i="2" s="1"/>
  <c r="M14" i="2"/>
  <c r="O14" i="2" s="1"/>
  <c r="Q14" i="2" s="1"/>
  <c r="S14" i="2" s="1"/>
  <c r="U14" i="2" s="1"/>
  <c r="W14" i="2" s="1"/>
  <c r="Y14" i="2" s="1"/>
  <c r="AA14" i="2" s="1"/>
  <c r="AC14" i="2" s="1"/>
  <c r="AE14" i="2" s="1"/>
  <c r="M15" i="2"/>
  <c r="O15" i="2" s="1"/>
  <c r="Q15" i="2" s="1"/>
  <c r="S15" i="2" s="1"/>
  <c r="U15" i="2" s="1"/>
  <c r="W15" i="2" s="1"/>
  <c r="Y15" i="2" s="1"/>
  <c r="AA15" i="2" s="1"/>
  <c r="AC15" i="2" s="1"/>
  <c r="AE15" i="2" s="1"/>
  <c r="M16" i="2"/>
  <c r="M17" i="2"/>
  <c r="O17" i="2" s="1"/>
  <c r="Q17" i="2" s="1"/>
  <c r="S17" i="2" s="1"/>
  <c r="U17" i="2" s="1"/>
  <c r="W17" i="2" s="1"/>
  <c r="Y17" i="2" s="1"/>
  <c r="AA17" i="2" s="1"/>
  <c r="AC17" i="2" s="1"/>
  <c r="AE17" i="2" s="1"/>
  <c r="M18" i="2"/>
  <c r="O18" i="2" s="1"/>
  <c r="Q18" i="2" s="1"/>
  <c r="S18" i="2" s="1"/>
  <c r="U18" i="2" s="1"/>
  <c r="W18" i="2" s="1"/>
  <c r="Y18" i="2" s="1"/>
  <c r="AA18" i="2" s="1"/>
  <c r="AC18" i="2" s="1"/>
  <c r="AE18" i="2" s="1"/>
  <c r="M19" i="2"/>
  <c r="O19" i="2" s="1"/>
  <c r="Q19" i="2" s="1"/>
  <c r="S19" i="2" s="1"/>
  <c r="U19" i="2" s="1"/>
  <c r="W19" i="2" s="1"/>
  <c r="Y19" i="2" s="1"/>
  <c r="AA19" i="2" s="1"/>
  <c r="AC19" i="2" s="1"/>
  <c r="AE19" i="2" s="1"/>
  <c r="M20" i="2"/>
  <c r="O20" i="2" s="1"/>
  <c r="Q20" i="2" s="1"/>
  <c r="S20" i="2" s="1"/>
  <c r="U20" i="2" s="1"/>
  <c r="W20" i="2" s="1"/>
  <c r="Y20" i="2" s="1"/>
  <c r="AA20" i="2" s="1"/>
  <c r="AC20" i="2" s="1"/>
  <c r="AE20" i="2" s="1"/>
  <c r="M21" i="2"/>
  <c r="O21" i="2" s="1"/>
  <c r="Q21" i="2" s="1"/>
  <c r="S21" i="2" s="1"/>
  <c r="U21" i="2" s="1"/>
  <c r="W21" i="2" s="1"/>
  <c r="Y21" i="2" s="1"/>
  <c r="AA21" i="2" s="1"/>
  <c r="AC21" i="2" s="1"/>
  <c r="AE21" i="2" s="1"/>
  <c r="M22" i="2"/>
  <c r="O22" i="2" s="1"/>
  <c r="Q22" i="2" s="1"/>
  <c r="S22" i="2" s="1"/>
  <c r="U22" i="2" s="1"/>
  <c r="W22" i="2" s="1"/>
  <c r="Y22" i="2" s="1"/>
  <c r="AA22" i="2" s="1"/>
  <c r="AC22" i="2" s="1"/>
  <c r="AE22" i="2" s="1"/>
  <c r="M23" i="2"/>
  <c r="O23" i="2" s="1"/>
  <c r="Q23" i="2" s="1"/>
  <c r="S23" i="2" s="1"/>
  <c r="U23" i="2" s="1"/>
  <c r="W23" i="2" s="1"/>
  <c r="Y23" i="2" s="1"/>
  <c r="AA23" i="2" s="1"/>
  <c r="AC23" i="2" s="1"/>
  <c r="AE23" i="2" s="1"/>
  <c r="M24" i="2"/>
  <c r="O24" i="2" s="1"/>
  <c r="Q24" i="2" s="1"/>
  <c r="S24" i="2" s="1"/>
  <c r="U24" i="2" s="1"/>
  <c r="W24" i="2" s="1"/>
  <c r="Y24" i="2" s="1"/>
  <c r="AA24" i="2" s="1"/>
  <c r="AC24" i="2" s="1"/>
  <c r="AE24" i="2" s="1"/>
  <c r="M25" i="2"/>
  <c r="O25" i="2" s="1"/>
  <c r="Q25" i="2" s="1"/>
  <c r="S25" i="2" s="1"/>
  <c r="U25" i="2" s="1"/>
  <c r="W25" i="2" s="1"/>
  <c r="Y25" i="2" s="1"/>
  <c r="AA25" i="2" s="1"/>
  <c r="AC25" i="2" s="1"/>
  <c r="AE25" i="2" s="1"/>
  <c r="M26" i="2"/>
  <c r="O26" i="2" s="1"/>
  <c r="Q26" i="2" s="1"/>
  <c r="S26" i="2" s="1"/>
  <c r="U26" i="2" s="1"/>
  <c r="W26" i="2" s="1"/>
  <c r="Y26" i="2" s="1"/>
  <c r="AA26" i="2" s="1"/>
  <c r="AC26" i="2" s="1"/>
  <c r="AE26" i="2" s="1"/>
  <c r="M27" i="2"/>
  <c r="O27" i="2" s="1"/>
  <c r="Q27" i="2" s="1"/>
  <c r="S27" i="2" s="1"/>
  <c r="U27" i="2" s="1"/>
  <c r="W27" i="2" s="1"/>
  <c r="Y27" i="2" s="1"/>
  <c r="AA27" i="2" s="1"/>
  <c r="AC27" i="2" s="1"/>
  <c r="AE27" i="2" s="1"/>
  <c r="M28" i="2"/>
  <c r="O28" i="2" s="1"/>
  <c r="Q28" i="2" s="1"/>
  <c r="S28" i="2" s="1"/>
  <c r="U28" i="2" s="1"/>
  <c r="W28" i="2" s="1"/>
  <c r="Y28" i="2" s="1"/>
  <c r="AA28" i="2" s="1"/>
  <c r="AC28" i="2" s="1"/>
  <c r="AE28" i="2" s="1"/>
  <c r="M29" i="2"/>
  <c r="O29" i="2" s="1"/>
  <c r="Q29" i="2" s="1"/>
  <c r="S29" i="2" s="1"/>
  <c r="U29" i="2" s="1"/>
  <c r="W29" i="2" s="1"/>
  <c r="Y29" i="2" s="1"/>
  <c r="AA29" i="2" s="1"/>
  <c r="AC29" i="2" s="1"/>
  <c r="AE29" i="2" s="1"/>
  <c r="M30" i="2"/>
  <c r="O30" i="2" s="1"/>
  <c r="Q30" i="2" s="1"/>
  <c r="S30" i="2" s="1"/>
  <c r="U30" i="2" s="1"/>
  <c r="W30" i="2" s="1"/>
  <c r="Y30" i="2" s="1"/>
  <c r="AA30" i="2" s="1"/>
  <c r="AC30" i="2" s="1"/>
  <c r="AE30" i="2" s="1"/>
  <c r="M31" i="2"/>
  <c r="O31" i="2" s="1"/>
  <c r="Q31" i="2" s="1"/>
  <c r="S31" i="2" s="1"/>
  <c r="U31" i="2" s="1"/>
  <c r="W31" i="2" s="1"/>
  <c r="Y31" i="2" s="1"/>
  <c r="AA31" i="2" s="1"/>
  <c r="AC31" i="2" s="1"/>
  <c r="AE31" i="2" s="1"/>
  <c r="M32" i="2"/>
  <c r="O32" i="2" s="1"/>
  <c r="Q32" i="2" s="1"/>
  <c r="S32" i="2" s="1"/>
  <c r="U32" i="2" s="1"/>
  <c r="W32" i="2" s="1"/>
  <c r="Y32" i="2" s="1"/>
  <c r="AA32" i="2" s="1"/>
  <c r="AC32" i="2" s="1"/>
  <c r="AE32" i="2" s="1"/>
  <c r="M33" i="2"/>
  <c r="O33" i="2" s="1"/>
  <c r="Q33" i="2" s="1"/>
  <c r="S33" i="2" s="1"/>
  <c r="U33" i="2" s="1"/>
  <c r="W33" i="2" s="1"/>
  <c r="Y33" i="2" s="1"/>
  <c r="AA33" i="2" s="1"/>
  <c r="AC33" i="2" s="1"/>
  <c r="AE33" i="2" s="1"/>
  <c r="M34" i="2"/>
  <c r="O34" i="2" s="1"/>
  <c r="Q34" i="2" s="1"/>
  <c r="S34" i="2" s="1"/>
  <c r="U34" i="2" s="1"/>
  <c r="W34" i="2" s="1"/>
  <c r="Y34" i="2" s="1"/>
  <c r="AA34" i="2" s="1"/>
  <c r="AC34" i="2" s="1"/>
  <c r="AE34" i="2" s="1"/>
  <c r="M35" i="2"/>
  <c r="O35" i="2" s="1"/>
  <c r="Q35" i="2" s="1"/>
  <c r="S35" i="2" s="1"/>
  <c r="U35" i="2" s="1"/>
  <c r="W35" i="2" s="1"/>
  <c r="Y35" i="2" s="1"/>
  <c r="AA35" i="2" s="1"/>
  <c r="AC35" i="2" s="1"/>
  <c r="AE35" i="2" s="1"/>
  <c r="M36" i="2"/>
  <c r="O36" i="2" s="1"/>
  <c r="Q36" i="2" s="1"/>
  <c r="S36" i="2" s="1"/>
  <c r="U36" i="2" s="1"/>
  <c r="W36" i="2" s="1"/>
  <c r="Y36" i="2" s="1"/>
  <c r="AA36" i="2" s="1"/>
  <c r="AC36" i="2" s="1"/>
  <c r="AE36" i="2" s="1"/>
  <c r="M37" i="2"/>
  <c r="O37" i="2" s="1"/>
  <c r="Q37" i="2" s="1"/>
  <c r="S37" i="2" s="1"/>
  <c r="U37" i="2" s="1"/>
  <c r="W37" i="2" s="1"/>
  <c r="Y37" i="2" s="1"/>
  <c r="AA37" i="2" s="1"/>
  <c r="AC37" i="2" s="1"/>
  <c r="AE37" i="2" s="1"/>
  <c r="M38" i="2"/>
  <c r="O38" i="2" s="1"/>
  <c r="Q38" i="2" s="1"/>
  <c r="S38" i="2" s="1"/>
  <c r="U38" i="2" s="1"/>
  <c r="W38" i="2" s="1"/>
  <c r="Y38" i="2" s="1"/>
  <c r="AA38" i="2" s="1"/>
  <c r="AC38" i="2" s="1"/>
  <c r="AE38" i="2" s="1"/>
  <c r="M39" i="2"/>
  <c r="O39" i="2" s="1"/>
  <c r="Q39" i="2" s="1"/>
  <c r="S39" i="2" s="1"/>
  <c r="U39" i="2" s="1"/>
  <c r="W39" i="2" s="1"/>
  <c r="Y39" i="2" s="1"/>
  <c r="AA39" i="2" s="1"/>
  <c r="AC39" i="2" s="1"/>
  <c r="AE39" i="2" s="1"/>
  <c r="M40" i="2"/>
  <c r="O40" i="2" s="1"/>
  <c r="Q40" i="2" s="1"/>
  <c r="S40" i="2" s="1"/>
  <c r="U40" i="2" s="1"/>
  <c r="W40" i="2" s="1"/>
  <c r="Y40" i="2" s="1"/>
  <c r="AA40" i="2" s="1"/>
  <c r="AC40" i="2" s="1"/>
  <c r="AE40" i="2" s="1"/>
  <c r="M41" i="2"/>
  <c r="O41" i="2" s="1"/>
  <c r="Q41" i="2" s="1"/>
  <c r="S41" i="2" s="1"/>
  <c r="U41" i="2" s="1"/>
  <c r="W41" i="2" s="1"/>
  <c r="Y41" i="2" s="1"/>
  <c r="AA41" i="2" s="1"/>
  <c r="AC41" i="2" s="1"/>
  <c r="AE41" i="2" s="1"/>
  <c r="M42" i="2"/>
  <c r="O42" i="2" s="1"/>
  <c r="Q42" i="2" s="1"/>
  <c r="S42" i="2" s="1"/>
  <c r="U42" i="2" s="1"/>
  <c r="W42" i="2" s="1"/>
  <c r="Y42" i="2" s="1"/>
  <c r="AA42" i="2" s="1"/>
  <c r="AC42" i="2" s="1"/>
  <c r="AE42" i="2" s="1"/>
  <c r="M43" i="2"/>
  <c r="O43" i="2" s="1"/>
  <c r="Q43" i="2" s="1"/>
  <c r="S43" i="2" s="1"/>
  <c r="U43" i="2" s="1"/>
  <c r="W43" i="2" s="1"/>
  <c r="Y43" i="2" s="1"/>
  <c r="AA43" i="2" s="1"/>
  <c r="AC43" i="2" s="1"/>
  <c r="AE43" i="2" s="1"/>
  <c r="M44" i="2"/>
  <c r="O44" i="2" s="1"/>
  <c r="Q44" i="2" s="1"/>
  <c r="S44" i="2" s="1"/>
  <c r="U44" i="2" s="1"/>
  <c r="W44" i="2" s="1"/>
  <c r="Y44" i="2" s="1"/>
  <c r="AA44" i="2" s="1"/>
  <c r="AC44" i="2" s="1"/>
  <c r="AE44" i="2" s="1"/>
  <c r="M45" i="2"/>
  <c r="O45" i="2" s="1"/>
  <c r="Q45" i="2" s="1"/>
  <c r="S45" i="2" s="1"/>
  <c r="U45" i="2" s="1"/>
  <c r="W45" i="2" s="1"/>
  <c r="Y45" i="2" s="1"/>
  <c r="AA45" i="2" s="1"/>
  <c r="AC45" i="2" s="1"/>
  <c r="AE45" i="2" s="1"/>
  <c r="M46" i="2"/>
  <c r="O46" i="2" s="1"/>
  <c r="Q46" i="2" s="1"/>
  <c r="S46" i="2" s="1"/>
  <c r="U46" i="2" s="1"/>
  <c r="W46" i="2" s="1"/>
  <c r="Y46" i="2" s="1"/>
  <c r="AA46" i="2" s="1"/>
  <c r="AC46" i="2" s="1"/>
  <c r="AE46" i="2" s="1"/>
  <c r="M47" i="2"/>
  <c r="O47" i="2" s="1"/>
  <c r="Q47" i="2" s="1"/>
  <c r="S47" i="2" s="1"/>
  <c r="U47" i="2" s="1"/>
  <c r="W47" i="2" s="1"/>
  <c r="Y47" i="2" s="1"/>
  <c r="AA47" i="2" s="1"/>
  <c r="AC47" i="2" s="1"/>
  <c r="AE47" i="2" s="1"/>
  <c r="M48" i="2"/>
  <c r="O48" i="2" s="1"/>
  <c r="Q48" i="2" s="1"/>
  <c r="S48" i="2" s="1"/>
  <c r="U48" i="2" s="1"/>
  <c r="W48" i="2" s="1"/>
  <c r="Y48" i="2" s="1"/>
  <c r="AA48" i="2" s="1"/>
  <c r="AC48" i="2" s="1"/>
  <c r="AE48" i="2" s="1"/>
  <c r="M49" i="2"/>
  <c r="O49" i="2" s="1"/>
  <c r="Q49" i="2" s="1"/>
  <c r="S49" i="2" s="1"/>
  <c r="U49" i="2" s="1"/>
  <c r="W49" i="2" s="1"/>
  <c r="Y49" i="2" s="1"/>
  <c r="AA49" i="2" s="1"/>
  <c r="AC49" i="2" s="1"/>
  <c r="AE49" i="2" s="1"/>
  <c r="M50" i="2"/>
  <c r="O50" i="2" s="1"/>
  <c r="Q50" i="2" s="1"/>
  <c r="S50" i="2" s="1"/>
  <c r="U50" i="2" s="1"/>
  <c r="W50" i="2" s="1"/>
  <c r="Y50" i="2" s="1"/>
  <c r="AA50" i="2" s="1"/>
  <c r="AC50" i="2" s="1"/>
  <c r="AE50" i="2" s="1"/>
  <c r="M51" i="2"/>
  <c r="O51" i="2" s="1"/>
  <c r="Q51" i="2" s="1"/>
  <c r="S51" i="2" s="1"/>
  <c r="U51" i="2" s="1"/>
  <c r="W51" i="2" s="1"/>
  <c r="Y51" i="2" s="1"/>
  <c r="AA51" i="2" s="1"/>
  <c r="AC51" i="2" s="1"/>
  <c r="AE51" i="2" s="1"/>
  <c r="M52" i="2"/>
  <c r="O52" i="2" s="1"/>
  <c r="Q52" i="2" s="1"/>
  <c r="S52" i="2" s="1"/>
  <c r="U52" i="2" s="1"/>
  <c r="W52" i="2" s="1"/>
  <c r="Y52" i="2" s="1"/>
  <c r="AA52" i="2" s="1"/>
  <c r="AC52" i="2" s="1"/>
  <c r="AE52" i="2" s="1"/>
  <c r="M53" i="2"/>
  <c r="O53" i="2" s="1"/>
  <c r="Q53" i="2" s="1"/>
  <c r="S53" i="2" s="1"/>
  <c r="U53" i="2" s="1"/>
  <c r="W53" i="2" s="1"/>
  <c r="Y53" i="2" s="1"/>
  <c r="AA53" i="2" s="1"/>
  <c r="AC53" i="2" s="1"/>
  <c r="AE53" i="2" s="1"/>
  <c r="M54" i="2"/>
  <c r="O54" i="2" s="1"/>
  <c r="Q54" i="2" s="1"/>
  <c r="S54" i="2" s="1"/>
  <c r="U54" i="2" s="1"/>
  <c r="W54" i="2" s="1"/>
  <c r="Y54" i="2" s="1"/>
  <c r="AA54" i="2" s="1"/>
  <c r="AC54" i="2" s="1"/>
  <c r="AE54" i="2" s="1"/>
  <c r="M55" i="2"/>
  <c r="O55" i="2" s="1"/>
  <c r="Q55" i="2" s="1"/>
  <c r="S55" i="2" s="1"/>
  <c r="U55" i="2" s="1"/>
  <c r="W55" i="2" s="1"/>
  <c r="Y55" i="2" s="1"/>
  <c r="AA55" i="2" s="1"/>
  <c r="AC55" i="2" s="1"/>
  <c r="AE55" i="2" s="1"/>
  <c r="M56" i="2"/>
  <c r="O56" i="2" s="1"/>
  <c r="Q56" i="2" s="1"/>
  <c r="S56" i="2" s="1"/>
  <c r="U56" i="2" s="1"/>
  <c r="W56" i="2" s="1"/>
  <c r="Y56" i="2" s="1"/>
  <c r="AA56" i="2" s="1"/>
  <c r="AC56" i="2" s="1"/>
  <c r="AE56" i="2" s="1"/>
  <c r="M57" i="2"/>
  <c r="O57" i="2" s="1"/>
  <c r="Q57" i="2" s="1"/>
  <c r="S57" i="2" s="1"/>
  <c r="U57" i="2" s="1"/>
  <c r="W57" i="2" s="1"/>
  <c r="Y57" i="2" s="1"/>
  <c r="AA57" i="2" s="1"/>
  <c r="AC57" i="2" s="1"/>
  <c r="AE57" i="2" s="1"/>
  <c r="M58" i="2"/>
  <c r="O58" i="2" s="1"/>
  <c r="Q58" i="2" s="1"/>
  <c r="S58" i="2" s="1"/>
  <c r="U58" i="2" s="1"/>
  <c r="W58" i="2" s="1"/>
  <c r="Y58" i="2" s="1"/>
  <c r="AA58" i="2" s="1"/>
  <c r="AC58" i="2" s="1"/>
  <c r="AE58" i="2" s="1"/>
  <c r="M59" i="2"/>
  <c r="O59" i="2" s="1"/>
  <c r="Q59" i="2" s="1"/>
  <c r="S59" i="2" s="1"/>
  <c r="U59" i="2" s="1"/>
  <c r="W59" i="2" s="1"/>
  <c r="Y59" i="2" s="1"/>
  <c r="AA59" i="2" s="1"/>
  <c r="AC59" i="2" s="1"/>
  <c r="AE59" i="2" s="1"/>
  <c r="M60" i="2"/>
  <c r="O60" i="2" s="1"/>
  <c r="Q60" i="2" s="1"/>
  <c r="S60" i="2" s="1"/>
  <c r="U60" i="2" s="1"/>
  <c r="W60" i="2" s="1"/>
  <c r="Y60" i="2" s="1"/>
  <c r="AA60" i="2" s="1"/>
  <c r="AC60" i="2" s="1"/>
  <c r="AE60" i="2" s="1"/>
  <c r="M61" i="2"/>
  <c r="O61" i="2" s="1"/>
  <c r="Q61" i="2" s="1"/>
  <c r="S61" i="2" s="1"/>
  <c r="U61" i="2" s="1"/>
  <c r="W61" i="2" s="1"/>
  <c r="Y61" i="2" s="1"/>
  <c r="AA61" i="2" s="1"/>
  <c r="AC61" i="2" s="1"/>
  <c r="AE61" i="2" s="1"/>
  <c r="M62" i="2"/>
  <c r="O62" i="2" s="1"/>
  <c r="Q62" i="2" s="1"/>
  <c r="S62" i="2" s="1"/>
  <c r="U62" i="2" s="1"/>
  <c r="W62" i="2" s="1"/>
  <c r="Y62" i="2" s="1"/>
  <c r="AA62" i="2" s="1"/>
  <c r="AC62" i="2" s="1"/>
  <c r="AE62" i="2" s="1"/>
  <c r="M63" i="2"/>
  <c r="O63" i="2" s="1"/>
  <c r="Q63" i="2" s="1"/>
  <c r="S63" i="2" s="1"/>
  <c r="U63" i="2" s="1"/>
  <c r="W63" i="2" s="1"/>
  <c r="Y63" i="2" s="1"/>
  <c r="AA63" i="2" s="1"/>
  <c r="AC63" i="2" s="1"/>
  <c r="AE63" i="2" s="1"/>
  <c r="M64" i="2"/>
  <c r="O64" i="2" s="1"/>
  <c r="Q64" i="2" s="1"/>
  <c r="S64" i="2" s="1"/>
  <c r="U64" i="2" s="1"/>
  <c r="W64" i="2" s="1"/>
  <c r="Y64" i="2" s="1"/>
  <c r="AA64" i="2" s="1"/>
  <c r="AC64" i="2" s="1"/>
  <c r="AE64" i="2" s="1"/>
  <c r="M65" i="2"/>
  <c r="O65" i="2" s="1"/>
  <c r="Q65" i="2" s="1"/>
  <c r="S65" i="2" s="1"/>
  <c r="U65" i="2" s="1"/>
  <c r="W65" i="2" s="1"/>
  <c r="Y65" i="2" s="1"/>
  <c r="AA65" i="2" s="1"/>
  <c r="AC65" i="2" s="1"/>
  <c r="AE65" i="2" s="1"/>
  <c r="M66" i="2"/>
  <c r="O66" i="2" s="1"/>
  <c r="Q66" i="2" s="1"/>
  <c r="S66" i="2" s="1"/>
  <c r="U66" i="2" s="1"/>
  <c r="W66" i="2" s="1"/>
  <c r="Y66" i="2" s="1"/>
  <c r="AA66" i="2" s="1"/>
  <c r="AC66" i="2" s="1"/>
  <c r="AE66" i="2" s="1"/>
  <c r="M67" i="2"/>
  <c r="O67" i="2" s="1"/>
  <c r="Q67" i="2" s="1"/>
  <c r="S67" i="2" s="1"/>
  <c r="U67" i="2" s="1"/>
  <c r="W67" i="2" s="1"/>
  <c r="Y67" i="2" s="1"/>
  <c r="AA67" i="2" s="1"/>
  <c r="AC67" i="2" s="1"/>
  <c r="AE67" i="2" s="1"/>
  <c r="M68" i="2"/>
  <c r="O68" i="2" s="1"/>
  <c r="Q68" i="2" s="1"/>
  <c r="S68" i="2" s="1"/>
  <c r="U68" i="2" s="1"/>
  <c r="W68" i="2" s="1"/>
  <c r="Y68" i="2" s="1"/>
  <c r="AA68" i="2" s="1"/>
  <c r="AC68" i="2" s="1"/>
  <c r="AE68" i="2" s="1"/>
  <c r="M69" i="2"/>
  <c r="O69" i="2" s="1"/>
  <c r="Q69" i="2" s="1"/>
  <c r="S69" i="2" s="1"/>
  <c r="U69" i="2" s="1"/>
  <c r="W69" i="2" s="1"/>
  <c r="Y69" i="2" s="1"/>
  <c r="AA69" i="2" s="1"/>
  <c r="AC69" i="2" s="1"/>
  <c r="AE69" i="2" s="1"/>
  <c r="M70" i="2"/>
  <c r="O70" i="2" s="1"/>
  <c r="Q70" i="2" s="1"/>
  <c r="S70" i="2" s="1"/>
  <c r="U70" i="2" s="1"/>
  <c r="W70" i="2" s="1"/>
  <c r="Y70" i="2" s="1"/>
  <c r="AA70" i="2" s="1"/>
  <c r="AC70" i="2" s="1"/>
  <c r="AE70" i="2" s="1"/>
  <c r="M71" i="2"/>
  <c r="O71" i="2" s="1"/>
  <c r="Q71" i="2" s="1"/>
  <c r="S71" i="2" s="1"/>
  <c r="U71" i="2" s="1"/>
  <c r="W71" i="2" s="1"/>
  <c r="Y71" i="2" s="1"/>
  <c r="AA71" i="2" s="1"/>
  <c r="AC71" i="2" s="1"/>
  <c r="AE71" i="2" s="1"/>
  <c r="M72" i="2"/>
  <c r="O72" i="2" s="1"/>
  <c r="Q72" i="2" s="1"/>
  <c r="S72" i="2" s="1"/>
  <c r="U72" i="2" s="1"/>
  <c r="W72" i="2" s="1"/>
  <c r="Y72" i="2" s="1"/>
  <c r="AA72" i="2" s="1"/>
  <c r="AC72" i="2" s="1"/>
  <c r="AE72" i="2" s="1"/>
  <c r="M73" i="2"/>
  <c r="O73" i="2" s="1"/>
  <c r="Q73" i="2" s="1"/>
  <c r="S73" i="2" s="1"/>
  <c r="U73" i="2" s="1"/>
  <c r="W73" i="2" s="1"/>
  <c r="Y73" i="2" s="1"/>
  <c r="AA73" i="2" s="1"/>
  <c r="AC73" i="2" s="1"/>
  <c r="AE73" i="2" s="1"/>
  <c r="M74" i="2"/>
  <c r="O74" i="2" s="1"/>
  <c r="Q74" i="2" s="1"/>
  <c r="S74" i="2" s="1"/>
  <c r="U74" i="2" s="1"/>
  <c r="W74" i="2" s="1"/>
  <c r="Y74" i="2" s="1"/>
  <c r="AA74" i="2" s="1"/>
  <c r="AC74" i="2" s="1"/>
  <c r="AE74" i="2" s="1"/>
  <c r="M75" i="2"/>
  <c r="O75" i="2" s="1"/>
  <c r="Q75" i="2" s="1"/>
  <c r="S75" i="2" s="1"/>
  <c r="U75" i="2" s="1"/>
  <c r="W75" i="2" s="1"/>
  <c r="Y75" i="2" s="1"/>
  <c r="AA75" i="2" s="1"/>
  <c r="AC75" i="2" s="1"/>
  <c r="AE75" i="2" s="1"/>
  <c r="M76" i="2"/>
  <c r="O76" i="2" s="1"/>
  <c r="Q76" i="2" s="1"/>
  <c r="S76" i="2" s="1"/>
  <c r="U76" i="2" s="1"/>
  <c r="W76" i="2" s="1"/>
  <c r="Y76" i="2" s="1"/>
  <c r="AA76" i="2" s="1"/>
  <c r="AC76" i="2" s="1"/>
  <c r="AE76" i="2" s="1"/>
  <c r="M77" i="2"/>
  <c r="O77" i="2" s="1"/>
  <c r="Q77" i="2" s="1"/>
  <c r="S77" i="2" s="1"/>
  <c r="U77" i="2" s="1"/>
  <c r="W77" i="2" s="1"/>
  <c r="Y77" i="2" s="1"/>
  <c r="AA77" i="2" s="1"/>
  <c r="AC77" i="2" s="1"/>
  <c r="AE77" i="2" s="1"/>
  <c r="M78" i="2"/>
  <c r="O78" i="2" s="1"/>
  <c r="Q78" i="2" s="1"/>
  <c r="S78" i="2" s="1"/>
  <c r="U78" i="2" s="1"/>
  <c r="W78" i="2" s="1"/>
  <c r="Y78" i="2" s="1"/>
  <c r="AA78" i="2" s="1"/>
  <c r="AC78" i="2" s="1"/>
  <c r="AE78" i="2" s="1"/>
  <c r="M79" i="2"/>
  <c r="O79" i="2" s="1"/>
  <c r="Q79" i="2" s="1"/>
  <c r="S79" i="2" s="1"/>
  <c r="U79" i="2" s="1"/>
  <c r="W79" i="2" s="1"/>
  <c r="Y79" i="2" s="1"/>
  <c r="AA79" i="2" s="1"/>
  <c r="AC79" i="2" s="1"/>
  <c r="AE79" i="2" s="1"/>
  <c r="M80" i="2"/>
  <c r="O80" i="2" s="1"/>
  <c r="Q80" i="2" s="1"/>
  <c r="S80" i="2" s="1"/>
  <c r="U80" i="2" s="1"/>
  <c r="W80" i="2" s="1"/>
  <c r="Y80" i="2" s="1"/>
  <c r="AA80" i="2" s="1"/>
  <c r="AC80" i="2" s="1"/>
  <c r="AE80" i="2" s="1"/>
  <c r="M81" i="2"/>
  <c r="O81" i="2" s="1"/>
  <c r="Q81" i="2" s="1"/>
  <c r="S81" i="2" s="1"/>
  <c r="U81" i="2" s="1"/>
  <c r="W81" i="2" s="1"/>
  <c r="Y81" i="2" s="1"/>
  <c r="AA81" i="2" s="1"/>
  <c r="AC81" i="2" s="1"/>
  <c r="AE81" i="2" s="1"/>
  <c r="M82" i="2"/>
  <c r="O82" i="2" s="1"/>
  <c r="Q82" i="2" s="1"/>
  <c r="S82" i="2" s="1"/>
  <c r="U82" i="2" s="1"/>
  <c r="W82" i="2" s="1"/>
  <c r="Y82" i="2" s="1"/>
  <c r="AA82" i="2" s="1"/>
  <c r="AC82" i="2" s="1"/>
  <c r="AE82" i="2" s="1"/>
  <c r="M83" i="2"/>
  <c r="O83" i="2" s="1"/>
  <c r="Q83" i="2" s="1"/>
  <c r="S83" i="2" s="1"/>
  <c r="U83" i="2" s="1"/>
  <c r="W83" i="2" s="1"/>
  <c r="Y83" i="2" s="1"/>
  <c r="AA83" i="2" s="1"/>
  <c r="AC83" i="2" s="1"/>
  <c r="AE83" i="2" s="1"/>
  <c r="M84" i="2"/>
  <c r="O84" i="2" s="1"/>
  <c r="Q84" i="2" s="1"/>
  <c r="S84" i="2" s="1"/>
  <c r="U84" i="2" s="1"/>
  <c r="W84" i="2" s="1"/>
  <c r="Y84" i="2" s="1"/>
  <c r="AA84" i="2" s="1"/>
  <c r="AC84" i="2" s="1"/>
  <c r="AE84" i="2" s="1"/>
  <c r="M85" i="2"/>
  <c r="O85" i="2" s="1"/>
  <c r="Q85" i="2" s="1"/>
  <c r="S85" i="2" s="1"/>
  <c r="U85" i="2" s="1"/>
  <c r="W85" i="2" s="1"/>
  <c r="Y85" i="2" s="1"/>
  <c r="AA85" i="2" s="1"/>
  <c r="AC85" i="2" s="1"/>
  <c r="AE85" i="2" s="1"/>
  <c r="M86" i="2"/>
  <c r="O86" i="2" s="1"/>
  <c r="Q86" i="2" s="1"/>
  <c r="S86" i="2" s="1"/>
  <c r="U86" i="2" s="1"/>
  <c r="W86" i="2" s="1"/>
  <c r="Y86" i="2" s="1"/>
  <c r="AA86" i="2" s="1"/>
  <c r="AC86" i="2" s="1"/>
  <c r="AE86" i="2" s="1"/>
  <c r="M87" i="2"/>
  <c r="O87" i="2" s="1"/>
  <c r="Q87" i="2" s="1"/>
  <c r="S87" i="2" s="1"/>
  <c r="U87" i="2" s="1"/>
  <c r="W87" i="2" s="1"/>
  <c r="Y87" i="2" s="1"/>
  <c r="AA87" i="2" s="1"/>
  <c r="AC87" i="2" s="1"/>
  <c r="AE87" i="2" s="1"/>
  <c r="M88" i="2"/>
  <c r="O88" i="2" s="1"/>
  <c r="Q88" i="2" s="1"/>
  <c r="S88" i="2" s="1"/>
  <c r="U88" i="2" s="1"/>
  <c r="W88" i="2" s="1"/>
  <c r="Y88" i="2" s="1"/>
  <c r="AA88" i="2" s="1"/>
  <c r="AC88" i="2" s="1"/>
  <c r="AE88" i="2" s="1"/>
  <c r="M89" i="2"/>
  <c r="O89" i="2" s="1"/>
  <c r="Q89" i="2" s="1"/>
  <c r="S89" i="2" s="1"/>
  <c r="U89" i="2" s="1"/>
  <c r="W89" i="2" s="1"/>
  <c r="Y89" i="2" s="1"/>
  <c r="AA89" i="2" s="1"/>
  <c r="AC89" i="2" s="1"/>
  <c r="AE89" i="2" s="1"/>
  <c r="M90" i="2"/>
  <c r="O90" i="2" s="1"/>
  <c r="Q90" i="2" s="1"/>
  <c r="S90" i="2" s="1"/>
  <c r="U90" i="2" s="1"/>
  <c r="W90" i="2" s="1"/>
  <c r="Y90" i="2" s="1"/>
  <c r="AA90" i="2" s="1"/>
  <c r="AC90" i="2" s="1"/>
  <c r="AE90" i="2" s="1"/>
  <c r="M91" i="2"/>
  <c r="O91" i="2" s="1"/>
  <c r="Q91" i="2" s="1"/>
  <c r="S91" i="2" s="1"/>
  <c r="U91" i="2" s="1"/>
  <c r="W91" i="2" s="1"/>
  <c r="Y91" i="2" s="1"/>
  <c r="AA91" i="2" s="1"/>
  <c r="AC91" i="2" s="1"/>
  <c r="AE91" i="2" s="1"/>
  <c r="M92" i="2"/>
  <c r="O92" i="2" s="1"/>
  <c r="Q92" i="2" s="1"/>
  <c r="S92" i="2" s="1"/>
  <c r="U92" i="2" s="1"/>
  <c r="W92" i="2" s="1"/>
  <c r="Y92" i="2" s="1"/>
  <c r="AA92" i="2" s="1"/>
  <c r="AC92" i="2" s="1"/>
  <c r="AE92" i="2" s="1"/>
  <c r="M93" i="2"/>
  <c r="O93" i="2" s="1"/>
  <c r="Q93" i="2" s="1"/>
  <c r="S93" i="2" s="1"/>
  <c r="U93" i="2" s="1"/>
  <c r="W93" i="2" s="1"/>
  <c r="Y93" i="2" s="1"/>
  <c r="AA93" i="2" s="1"/>
  <c r="AC93" i="2" s="1"/>
  <c r="AE93" i="2" s="1"/>
  <c r="M94" i="2"/>
  <c r="O94" i="2" s="1"/>
  <c r="Q94" i="2" s="1"/>
  <c r="S94" i="2" s="1"/>
  <c r="U94" i="2" s="1"/>
  <c r="W94" i="2" s="1"/>
  <c r="Y94" i="2" s="1"/>
  <c r="AA94" i="2" s="1"/>
  <c r="AC94" i="2" s="1"/>
  <c r="AE94" i="2" s="1"/>
  <c r="M95" i="2"/>
  <c r="O95" i="2" s="1"/>
  <c r="Q95" i="2" s="1"/>
  <c r="S95" i="2" s="1"/>
  <c r="U95" i="2" s="1"/>
  <c r="W95" i="2" s="1"/>
  <c r="Y95" i="2" s="1"/>
  <c r="AA95" i="2" s="1"/>
  <c r="AC95" i="2" s="1"/>
  <c r="AE95" i="2" s="1"/>
  <c r="M96" i="2"/>
  <c r="O96" i="2" s="1"/>
  <c r="Q96" i="2" s="1"/>
  <c r="S96" i="2" s="1"/>
  <c r="U96" i="2" s="1"/>
  <c r="W96" i="2" s="1"/>
  <c r="Y96" i="2" s="1"/>
  <c r="AA96" i="2" s="1"/>
  <c r="AC96" i="2" s="1"/>
  <c r="AE96" i="2" s="1"/>
  <c r="M97" i="2"/>
  <c r="O97" i="2" s="1"/>
  <c r="Q97" i="2" s="1"/>
  <c r="S97" i="2" s="1"/>
  <c r="U97" i="2" s="1"/>
  <c r="W97" i="2" s="1"/>
  <c r="Y97" i="2" s="1"/>
  <c r="AA97" i="2" s="1"/>
  <c r="AC97" i="2" s="1"/>
  <c r="AE97" i="2" s="1"/>
  <c r="M98" i="2"/>
  <c r="O98" i="2" s="1"/>
  <c r="Q98" i="2" s="1"/>
  <c r="S98" i="2" s="1"/>
  <c r="U98" i="2" s="1"/>
  <c r="W98" i="2" s="1"/>
  <c r="Y98" i="2" s="1"/>
  <c r="AA98" i="2" s="1"/>
  <c r="AC98" i="2" s="1"/>
  <c r="AE98" i="2" s="1"/>
  <c r="M99" i="2"/>
  <c r="O99" i="2" s="1"/>
  <c r="Q99" i="2" s="1"/>
  <c r="S99" i="2" s="1"/>
  <c r="U99" i="2" s="1"/>
  <c r="W99" i="2" s="1"/>
  <c r="Y99" i="2" s="1"/>
  <c r="AA99" i="2" s="1"/>
  <c r="AC99" i="2" s="1"/>
  <c r="AE99" i="2" s="1"/>
  <c r="M100" i="2"/>
  <c r="O100" i="2" s="1"/>
  <c r="Q100" i="2" s="1"/>
  <c r="S100" i="2" s="1"/>
  <c r="U100" i="2" s="1"/>
  <c r="W100" i="2" s="1"/>
  <c r="Y100" i="2" s="1"/>
  <c r="AA100" i="2" s="1"/>
  <c r="AC100" i="2" s="1"/>
  <c r="AE100" i="2" s="1"/>
  <c r="M101" i="2"/>
  <c r="O101" i="2" s="1"/>
  <c r="Q101" i="2" s="1"/>
  <c r="S101" i="2" s="1"/>
  <c r="U101" i="2" s="1"/>
  <c r="W101" i="2" s="1"/>
  <c r="Y101" i="2" s="1"/>
  <c r="AA101" i="2" s="1"/>
  <c r="AC101" i="2" s="1"/>
  <c r="AE101" i="2" s="1"/>
  <c r="M102" i="2"/>
  <c r="O102" i="2" s="1"/>
  <c r="Q102" i="2" s="1"/>
  <c r="S102" i="2" s="1"/>
  <c r="U102" i="2" s="1"/>
  <c r="W102" i="2" s="1"/>
  <c r="Y102" i="2" s="1"/>
  <c r="AA102" i="2" s="1"/>
  <c r="AC102" i="2" s="1"/>
  <c r="AE102" i="2" s="1"/>
  <c r="M103" i="2"/>
  <c r="O103" i="2" s="1"/>
  <c r="Q103" i="2" s="1"/>
  <c r="S103" i="2" s="1"/>
  <c r="U103" i="2" s="1"/>
  <c r="W103" i="2" s="1"/>
  <c r="Y103" i="2" s="1"/>
  <c r="AA103" i="2" s="1"/>
  <c r="AC103" i="2" s="1"/>
  <c r="AE103" i="2" s="1"/>
  <c r="M104" i="2"/>
  <c r="O104" i="2" s="1"/>
  <c r="Q104" i="2" s="1"/>
  <c r="S104" i="2" s="1"/>
  <c r="U104" i="2" s="1"/>
  <c r="W104" i="2" s="1"/>
  <c r="Y104" i="2" s="1"/>
  <c r="AA104" i="2" s="1"/>
  <c r="AC104" i="2" s="1"/>
  <c r="AE104" i="2" s="1"/>
  <c r="M105" i="2"/>
  <c r="O105" i="2" s="1"/>
  <c r="Q105" i="2" s="1"/>
  <c r="S105" i="2" s="1"/>
  <c r="U105" i="2" s="1"/>
  <c r="W105" i="2" s="1"/>
  <c r="Y105" i="2" s="1"/>
  <c r="AA105" i="2" s="1"/>
  <c r="AC105" i="2" s="1"/>
  <c r="AE105" i="2" s="1"/>
  <c r="M106" i="2"/>
  <c r="O106" i="2" s="1"/>
  <c r="Q106" i="2" s="1"/>
  <c r="S106" i="2" s="1"/>
  <c r="U106" i="2" s="1"/>
  <c r="W106" i="2" s="1"/>
  <c r="Y106" i="2" s="1"/>
  <c r="AA106" i="2" s="1"/>
  <c r="AC106" i="2" s="1"/>
  <c r="AE106" i="2" s="1"/>
  <c r="M107" i="2"/>
  <c r="O107" i="2" s="1"/>
  <c r="Q107" i="2" s="1"/>
  <c r="S107" i="2" s="1"/>
  <c r="U107" i="2" s="1"/>
  <c r="W107" i="2" s="1"/>
  <c r="Y107" i="2" s="1"/>
  <c r="AA107" i="2" s="1"/>
  <c r="AC107" i="2" s="1"/>
  <c r="AE107" i="2" s="1"/>
  <c r="M108" i="2"/>
  <c r="O108" i="2" s="1"/>
  <c r="Q108" i="2" s="1"/>
  <c r="S108" i="2" s="1"/>
  <c r="U108" i="2" s="1"/>
  <c r="W108" i="2" s="1"/>
  <c r="Y108" i="2" s="1"/>
  <c r="AA108" i="2" s="1"/>
  <c r="AC108" i="2" s="1"/>
  <c r="AE108" i="2" s="1"/>
  <c r="M109" i="2"/>
  <c r="O109" i="2" s="1"/>
  <c r="Q109" i="2" s="1"/>
  <c r="S109" i="2" s="1"/>
  <c r="U109" i="2" s="1"/>
  <c r="W109" i="2" s="1"/>
  <c r="Y109" i="2" s="1"/>
  <c r="AA109" i="2" s="1"/>
  <c r="AC109" i="2" s="1"/>
  <c r="AE109" i="2" s="1"/>
  <c r="M110" i="2"/>
  <c r="O110" i="2" s="1"/>
  <c r="Q110" i="2" s="1"/>
  <c r="S110" i="2" s="1"/>
  <c r="U110" i="2" s="1"/>
  <c r="W110" i="2" s="1"/>
  <c r="Y110" i="2" s="1"/>
  <c r="AA110" i="2" s="1"/>
  <c r="AC110" i="2" s="1"/>
  <c r="AE110" i="2" s="1"/>
  <c r="M111" i="2"/>
  <c r="O111" i="2" s="1"/>
  <c r="Q111" i="2" s="1"/>
  <c r="S111" i="2" s="1"/>
  <c r="U111" i="2" s="1"/>
  <c r="W111" i="2" s="1"/>
  <c r="Y111" i="2" s="1"/>
  <c r="AA111" i="2" s="1"/>
  <c r="AC111" i="2" s="1"/>
  <c r="AE111" i="2" s="1"/>
  <c r="M112" i="2"/>
  <c r="O112" i="2" s="1"/>
  <c r="Q112" i="2" s="1"/>
  <c r="S112" i="2" s="1"/>
  <c r="U112" i="2" s="1"/>
  <c r="W112" i="2" s="1"/>
  <c r="Y112" i="2" s="1"/>
  <c r="AA112" i="2" s="1"/>
  <c r="AC112" i="2" s="1"/>
  <c r="AE112" i="2" s="1"/>
  <c r="M113" i="2"/>
  <c r="O113" i="2" s="1"/>
  <c r="Q113" i="2" s="1"/>
  <c r="S113" i="2" s="1"/>
  <c r="U113" i="2" s="1"/>
  <c r="W113" i="2" s="1"/>
  <c r="Y113" i="2" s="1"/>
  <c r="AA113" i="2" s="1"/>
  <c r="AC113" i="2" s="1"/>
  <c r="AE113" i="2" s="1"/>
  <c r="M114" i="2"/>
  <c r="O114" i="2" s="1"/>
  <c r="Q114" i="2" s="1"/>
  <c r="S114" i="2" s="1"/>
  <c r="U114" i="2" s="1"/>
  <c r="W114" i="2" s="1"/>
  <c r="Y114" i="2" s="1"/>
  <c r="AA114" i="2" s="1"/>
  <c r="AC114" i="2" s="1"/>
  <c r="AE114" i="2" s="1"/>
  <c r="M115" i="2"/>
  <c r="O115" i="2" s="1"/>
  <c r="Q115" i="2" s="1"/>
  <c r="S115" i="2" s="1"/>
  <c r="U115" i="2" s="1"/>
  <c r="W115" i="2" s="1"/>
  <c r="Y115" i="2" s="1"/>
  <c r="AA115" i="2" s="1"/>
  <c r="AC115" i="2" s="1"/>
  <c r="AE115" i="2" s="1"/>
  <c r="M116" i="2"/>
  <c r="O116" i="2" s="1"/>
  <c r="Q116" i="2" s="1"/>
  <c r="S116" i="2" s="1"/>
  <c r="U116" i="2" s="1"/>
  <c r="W116" i="2" s="1"/>
  <c r="Y116" i="2" s="1"/>
  <c r="AA116" i="2" s="1"/>
  <c r="AC116" i="2" s="1"/>
  <c r="AE116" i="2" s="1"/>
  <c r="M117" i="2"/>
  <c r="O117" i="2" s="1"/>
  <c r="Q117" i="2" s="1"/>
  <c r="S117" i="2" s="1"/>
  <c r="U117" i="2" s="1"/>
  <c r="W117" i="2" s="1"/>
  <c r="Y117" i="2" s="1"/>
  <c r="AA117" i="2" s="1"/>
  <c r="AC117" i="2" s="1"/>
  <c r="AE117" i="2" s="1"/>
  <c r="M118" i="2"/>
  <c r="O118" i="2" s="1"/>
  <c r="Q118" i="2" s="1"/>
  <c r="S118" i="2" s="1"/>
  <c r="U118" i="2" s="1"/>
  <c r="W118" i="2" s="1"/>
  <c r="Y118" i="2" s="1"/>
  <c r="AA118" i="2" s="1"/>
  <c r="AC118" i="2" s="1"/>
  <c r="AE118" i="2" s="1"/>
  <c r="M119" i="2"/>
  <c r="O119" i="2" s="1"/>
  <c r="Q119" i="2" s="1"/>
  <c r="S119" i="2" s="1"/>
  <c r="U119" i="2" s="1"/>
  <c r="W119" i="2" s="1"/>
  <c r="Y119" i="2" s="1"/>
  <c r="AA119" i="2" s="1"/>
  <c r="AC119" i="2" s="1"/>
  <c r="AE119" i="2" s="1"/>
  <c r="M120" i="2"/>
  <c r="O120" i="2" s="1"/>
  <c r="Q120" i="2" s="1"/>
  <c r="S120" i="2" s="1"/>
  <c r="U120" i="2" s="1"/>
  <c r="W120" i="2" s="1"/>
  <c r="Y120" i="2" s="1"/>
  <c r="AA120" i="2" s="1"/>
  <c r="AC120" i="2" s="1"/>
  <c r="AE120" i="2" s="1"/>
  <c r="M121" i="2"/>
  <c r="O121" i="2" s="1"/>
  <c r="Q121" i="2" s="1"/>
  <c r="S121" i="2" s="1"/>
  <c r="U121" i="2" s="1"/>
  <c r="W121" i="2" s="1"/>
  <c r="Y121" i="2" s="1"/>
  <c r="AA121" i="2" s="1"/>
  <c r="AC121" i="2" s="1"/>
  <c r="AE121" i="2" s="1"/>
  <c r="M122" i="2"/>
  <c r="O122" i="2" s="1"/>
  <c r="Q122" i="2" s="1"/>
  <c r="S122" i="2" s="1"/>
  <c r="U122" i="2" s="1"/>
  <c r="W122" i="2" s="1"/>
  <c r="Y122" i="2" s="1"/>
  <c r="AA122" i="2" s="1"/>
  <c r="AC122" i="2" s="1"/>
  <c r="AE122" i="2" s="1"/>
  <c r="M123" i="2"/>
  <c r="O123" i="2" s="1"/>
  <c r="Q123" i="2" s="1"/>
  <c r="S123" i="2" s="1"/>
  <c r="U123" i="2" s="1"/>
  <c r="W123" i="2" s="1"/>
  <c r="Y123" i="2" s="1"/>
  <c r="AA123" i="2" s="1"/>
  <c r="AC123" i="2" s="1"/>
  <c r="AE123" i="2" s="1"/>
  <c r="M124" i="2"/>
  <c r="O124" i="2" s="1"/>
  <c r="Q124" i="2" s="1"/>
  <c r="S124" i="2" s="1"/>
  <c r="U124" i="2" s="1"/>
  <c r="W124" i="2" s="1"/>
  <c r="Y124" i="2" s="1"/>
  <c r="AA124" i="2" s="1"/>
  <c r="AC124" i="2" s="1"/>
  <c r="AE124" i="2" s="1"/>
  <c r="M125" i="2"/>
  <c r="O125" i="2" s="1"/>
  <c r="Q125" i="2" s="1"/>
  <c r="S125" i="2" s="1"/>
  <c r="U125" i="2" s="1"/>
  <c r="W125" i="2" s="1"/>
  <c r="Y125" i="2" s="1"/>
  <c r="AA125" i="2" s="1"/>
  <c r="AC125" i="2" s="1"/>
  <c r="AE125" i="2" s="1"/>
  <c r="M126" i="2"/>
  <c r="O126" i="2" s="1"/>
  <c r="Q126" i="2" s="1"/>
  <c r="S126" i="2" s="1"/>
  <c r="U126" i="2" s="1"/>
  <c r="W126" i="2" s="1"/>
  <c r="Y126" i="2" s="1"/>
  <c r="AA126" i="2" s="1"/>
  <c r="AC126" i="2" s="1"/>
  <c r="AE126" i="2" s="1"/>
  <c r="M127" i="2"/>
  <c r="O127" i="2" s="1"/>
  <c r="Q127" i="2" s="1"/>
  <c r="S127" i="2" s="1"/>
  <c r="U127" i="2" s="1"/>
  <c r="W127" i="2" s="1"/>
  <c r="Y127" i="2" s="1"/>
  <c r="AA127" i="2" s="1"/>
  <c r="AC127" i="2" s="1"/>
  <c r="AE127" i="2" s="1"/>
  <c r="M128" i="2"/>
  <c r="O128" i="2" s="1"/>
  <c r="Q128" i="2" s="1"/>
  <c r="S128" i="2" s="1"/>
  <c r="U128" i="2" s="1"/>
  <c r="W128" i="2" s="1"/>
  <c r="Y128" i="2" s="1"/>
  <c r="AA128" i="2" s="1"/>
  <c r="AC128" i="2" s="1"/>
  <c r="AE128" i="2" s="1"/>
  <c r="M129" i="2"/>
  <c r="O129" i="2" s="1"/>
  <c r="Q129" i="2" s="1"/>
  <c r="S129" i="2" s="1"/>
  <c r="U129" i="2" s="1"/>
  <c r="W129" i="2" s="1"/>
  <c r="Y129" i="2" s="1"/>
  <c r="AA129" i="2" s="1"/>
  <c r="AC129" i="2" s="1"/>
  <c r="AE129" i="2" s="1"/>
  <c r="M130" i="2"/>
  <c r="O130" i="2" s="1"/>
  <c r="Q130" i="2" s="1"/>
  <c r="S130" i="2" s="1"/>
  <c r="U130" i="2" s="1"/>
  <c r="W130" i="2" s="1"/>
  <c r="Y130" i="2" s="1"/>
  <c r="AA130" i="2" s="1"/>
  <c r="AC130" i="2" s="1"/>
  <c r="AE130" i="2" s="1"/>
  <c r="M131" i="2"/>
  <c r="O131" i="2" s="1"/>
  <c r="Q131" i="2" s="1"/>
  <c r="S131" i="2" s="1"/>
  <c r="U131" i="2" s="1"/>
  <c r="W131" i="2" s="1"/>
  <c r="Y131" i="2" s="1"/>
  <c r="AA131" i="2" s="1"/>
  <c r="AC131" i="2" s="1"/>
  <c r="AE131" i="2" s="1"/>
  <c r="M132" i="2"/>
  <c r="O132" i="2" s="1"/>
  <c r="Q132" i="2" s="1"/>
  <c r="S132" i="2" s="1"/>
  <c r="U132" i="2" s="1"/>
  <c r="W132" i="2" s="1"/>
  <c r="Y132" i="2" s="1"/>
  <c r="AA132" i="2" s="1"/>
  <c r="AC132" i="2" s="1"/>
  <c r="AE132" i="2" s="1"/>
  <c r="M133" i="2"/>
  <c r="O133" i="2" s="1"/>
  <c r="Q133" i="2" s="1"/>
  <c r="S133" i="2" s="1"/>
  <c r="U133" i="2" s="1"/>
  <c r="W133" i="2" s="1"/>
  <c r="Y133" i="2" s="1"/>
  <c r="AA133" i="2" s="1"/>
  <c r="AC133" i="2" s="1"/>
  <c r="AE133" i="2" s="1"/>
  <c r="M134" i="2"/>
  <c r="O134" i="2" s="1"/>
  <c r="Q134" i="2" s="1"/>
  <c r="S134" i="2" s="1"/>
  <c r="U134" i="2" s="1"/>
  <c r="W134" i="2" s="1"/>
  <c r="Y134" i="2" s="1"/>
  <c r="AA134" i="2" s="1"/>
  <c r="AC134" i="2" s="1"/>
  <c r="AE134" i="2" s="1"/>
  <c r="M135" i="2"/>
  <c r="O135" i="2" s="1"/>
  <c r="Q135" i="2" s="1"/>
  <c r="S135" i="2" s="1"/>
  <c r="U135" i="2" s="1"/>
  <c r="W135" i="2" s="1"/>
  <c r="Y135" i="2" s="1"/>
  <c r="AA135" i="2" s="1"/>
  <c r="AC135" i="2" s="1"/>
  <c r="AE135" i="2" s="1"/>
  <c r="M136" i="2"/>
  <c r="O136" i="2" s="1"/>
  <c r="Q136" i="2" s="1"/>
  <c r="S136" i="2" s="1"/>
  <c r="U136" i="2" s="1"/>
  <c r="W136" i="2" s="1"/>
  <c r="Y136" i="2" s="1"/>
  <c r="AA136" i="2" s="1"/>
  <c r="AC136" i="2" s="1"/>
  <c r="AE136" i="2" s="1"/>
  <c r="M137" i="2"/>
  <c r="O137" i="2" s="1"/>
  <c r="Q137" i="2" s="1"/>
  <c r="S137" i="2" s="1"/>
  <c r="U137" i="2" s="1"/>
  <c r="W137" i="2" s="1"/>
  <c r="Y137" i="2" s="1"/>
  <c r="AA137" i="2" s="1"/>
  <c r="AC137" i="2" s="1"/>
  <c r="AE137" i="2" s="1"/>
  <c r="M138" i="2"/>
  <c r="O138" i="2" s="1"/>
  <c r="Q138" i="2" s="1"/>
  <c r="S138" i="2" s="1"/>
  <c r="U138" i="2" s="1"/>
  <c r="W138" i="2" s="1"/>
  <c r="Y138" i="2" s="1"/>
  <c r="AA138" i="2" s="1"/>
  <c r="AC138" i="2" s="1"/>
  <c r="AE138" i="2" s="1"/>
  <c r="M139" i="2"/>
  <c r="O139" i="2" s="1"/>
  <c r="Q139" i="2" s="1"/>
  <c r="S139" i="2" s="1"/>
  <c r="U139" i="2" s="1"/>
  <c r="W139" i="2" s="1"/>
  <c r="Y139" i="2" s="1"/>
  <c r="AA139" i="2" s="1"/>
  <c r="AC139" i="2" s="1"/>
  <c r="AE139" i="2" s="1"/>
  <c r="M140" i="2"/>
  <c r="O140" i="2" s="1"/>
  <c r="Q140" i="2" s="1"/>
  <c r="S140" i="2" s="1"/>
  <c r="U140" i="2" s="1"/>
  <c r="W140" i="2" s="1"/>
  <c r="Y140" i="2" s="1"/>
  <c r="AA140" i="2" s="1"/>
  <c r="AC140" i="2" s="1"/>
  <c r="AE140" i="2" s="1"/>
  <c r="M141" i="2"/>
  <c r="O141" i="2" s="1"/>
  <c r="Q141" i="2" s="1"/>
  <c r="S141" i="2" s="1"/>
  <c r="U141" i="2" s="1"/>
  <c r="W141" i="2" s="1"/>
  <c r="Y141" i="2" s="1"/>
  <c r="AA141" i="2" s="1"/>
  <c r="AC141" i="2" s="1"/>
  <c r="AE141" i="2" s="1"/>
  <c r="M142" i="2"/>
  <c r="O142" i="2" s="1"/>
  <c r="Q142" i="2" s="1"/>
  <c r="S142" i="2" s="1"/>
  <c r="U142" i="2" s="1"/>
  <c r="W142" i="2" s="1"/>
  <c r="Y142" i="2" s="1"/>
  <c r="AA142" i="2" s="1"/>
  <c r="AC142" i="2" s="1"/>
  <c r="AE142" i="2" s="1"/>
  <c r="M143" i="2"/>
  <c r="O143" i="2" s="1"/>
  <c r="Q143" i="2" s="1"/>
  <c r="S143" i="2" s="1"/>
  <c r="U143" i="2" s="1"/>
  <c r="W143" i="2" s="1"/>
  <c r="Y143" i="2" s="1"/>
  <c r="AA143" i="2" s="1"/>
  <c r="AC143" i="2" s="1"/>
  <c r="AE143" i="2" s="1"/>
  <c r="M144" i="2"/>
  <c r="O144" i="2" s="1"/>
  <c r="Q144" i="2" s="1"/>
  <c r="S144" i="2" s="1"/>
  <c r="U144" i="2" s="1"/>
  <c r="W144" i="2" s="1"/>
  <c r="Y144" i="2" s="1"/>
  <c r="AA144" i="2" s="1"/>
  <c r="AC144" i="2" s="1"/>
  <c r="AE144" i="2" s="1"/>
  <c r="M145" i="2"/>
  <c r="O145" i="2" s="1"/>
  <c r="Q145" i="2" s="1"/>
  <c r="S145" i="2" s="1"/>
  <c r="U145" i="2" s="1"/>
  <c r="W145" i="2" s="1"/>
  <c r="Y145" i="2" s="1"/>
  <c r="AA145" i="2" s="1"/>
  <c r="AC145" i="2" s="1"/>
  <c r="AE145" i="2" s="1"/>
  <c r="M146" i="2"/>
  <c r="O146" i="2" s="1"/>
  <c r="Q146" i="2" s="1"/>
  <c r="S146" i="2" s="1"/>
  <c r="U146" i="2" s="1"/>
  <c r="W146" i="2" s="1"/>
  <c r="Y146" i="2" s="1"/>
  <c r="AA146" i="2" s="1"/>
  <c r="AC146" i="2" s="1"/>
  <c r="AE146" i="2" s="1"/>
  <c r="M7" i="2"/>
  <c r="AG3" i="2" l="1"/>
  <c r="B5" i="4" s="1"/>
  <c r="AK16" i="2"/>
  <c r="AI3" i="2"/>
  <c r="C5" i="4" s="1"/>
  <c r="O16" i="2"/>
  <c r="M3" i="2"/>
  <c r="M5" i="4" s="1"/>
  <c r="AK7" i="2"/>
  <c r="O7" i="2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M16" i="3"/>
  <c r="N16" i="3"/>
  <c r="O16" i="3"/>
  <c r="M17" i="3"/>
  <c r="N17" i="3"/>
  <c r="O17" i="3"/>
  <c r="M18" i="3"/>
  <c r="N18" i="3"/>
  <c r="O18" i="3"/>
  <c r="M19" i="3"/>
  <c r="N19" i="3"/>
  <c r="O19" i="3"/>
  <c r="N15" i="3"/>
  <c r="O15" i="3"/>
  <c r="P15" i="3"/>
  <c r="M15" i="3"/>
  <c r="C9" i="3"/>
  <c r="E9" i="3"/>
  <c r="F9" i="3"/>
  <c r="B9" i="3"/>
  <c r="G8" i="3"/>
  <c r="G7" i="3"/>
  <c r="G6" i="3"/>
  <c r="G5" i="3"/>
  <c r="G4" i="3"/>
  <c r="D5" i="3"/>
  <c r="D6" i="3"/>
  <c r="D7" i="3"/>
  <c r="D8" i="3"/>
  <c r="D4" i="3"/>
  <c r="Q16" i="2" l="1"/>
  <c r="O3" i="2"/>
  <c r="N5" i="4" s="1"/>
  <c r="AM16" i="2"/>
  <c r="AK3" i="2"/>
  <c r="D5" i="4" s="1"/>
  <c r="Q7" i="2"/>
  <c r="AM7" i="2"/>
  <c r="G9" i="3"/>
  <c r="D9" i="3"/>
  <c r="S16" i="2" l="1"/>
  <c r="Q3" i="2"/>
  <c r="O5" i="4" s="1"/>
  <c r="AO16" i="2"/>
  <c r="AM3" i="2"/>
  <c r="E5" i="4" s="1"/>
  <c r="AO7" i="2"/>
  <c r="S7" i="2"/>
  <c r="U16" i="2" l="1"/>
  <c r="S3" i="2"/>
  <c r="P5" i="4" s="1"/>
  <c r="AQ16" i="2"/>
  <c r="AO3" i="2"/>
  <c r="F5" i="4" s="1"/>
  <c r="U7" i="2"/>
  <c r="AQ7" i="2"/>
  <c r="W16" i="2" l="1"/>
  <c r="U3" i="2"/>
  <c r="Q5" i="4" s="1"/>
  <c r="AS16" i="2"/>
  <c r="AQ3" i="2"/>
  <c r="G5" i="4" s="1"/>
  <c r="AS7" i="2"/>
  <c r="W7" i="2"/>
  <c r="AU16" i="2" l="1"/>
  <c r="AS3" i="2"/>
  <c r="H5" i="4" s="1"/>
  <c r="Y16" i="2"/>
  <c r="W3" i="2"/>
  <c r="R5" i="4" s="1"/>
  <c r="Y7" i="2"/>
  <c r="AU7" i="2"/>
  <c r="AA16" i="2" l="1"/>
  <c r="Y3" i="2"/>
  <c r="S5" i="4" s="1"/>
  <c r="AW16" i="2"/>
  <c r="AY16" i="2" s="1"/>
  <c r="AU3" i="2"/>
  <c r="I5" i="4" s="1"/>
  <c r="AW7" i="2"/>
  <c r="AY7" i="2" s="1"/>
  <c r="AY3" i="2" s="1"/>
  <c r="K5" i="4" s="1"/>
  <c r="AA7" i="2"/>
  <c r="AW3" i="2" l="1"/>
  <c r="J5" i="4" s="1"/>
  <c r="AC16" i="2"/>
  <c r="AE16" i="2" s="1"/>
  <c r="AA3" i="2"/>
  <c r="T5" i="4" s="1"/>
  <c r="AC7" i="2"/>
  <c r="AE7" i="2" s="1"/>
  <c r="AE3" i="2" s="1"/>
  <c r="V5" i="4" s="1"/>
  <c r="AC3" i="2" l="1"/>
  <c r="U5" i="4" s="1"/>
</calcChain>
</file>

<file path=xl/sharedStrings.xml><?xml version="1.0" encoding="utf-8"?>
<sst xmlns="http://schemas.openxmlformats.org/spreadsheetml/2006/main" count="3094" uniqueCount="1053">
  <si>
    <t>Record Name:</t>
  </si>
  <si>
    <t>RR LDC Application and Facility</t>
  </si>
  <si>
    <t>Exported On:</t>
  </si>
  <si>
    <t>Sep 16, 2020 2:35 PM</t>
  </si>
  <si>
    <t>Filter Selections</t>
  </si>
  <si>
    <t>IESO Reporting Period Year:</t>
  </si>
  <si>
    <t>2018, 2019, 2020</t>
  </si>
  <si>
    <t>LDC Application ID</t>
  </si>
  <si>
    <t>Lead LDC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</si>
  <si>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</si>
  <si>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</si>
  <si>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</si>
  <si>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</si>
  <si>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</si>
  <si>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</si>
  <si>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</si>
  <si>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1044082</t>
  </si>
  <si>
    <t>NIAGARA-ON-THE-LAKE HYDRO INC.</t>
  </si>
  <si>
    <t>SAVE ON ENERGY HEATING AND COOLING PROGRAM</t>
  </si>
  <si>
    <t>November 2019</t>
  </si>
  <si>
    <t>$250.00</t>
  </si>
  <si>
    <t>0.80 kW</t>
  </si>
  <si>
    <t>1,310 kWh</t>
  </si>
  <si>
    <t>Paid</t>
  </si>
  <si>
    <t>1132437</t>
  </si>
  <si>
    <t>February 2020</t>
  </si>
  <si>
    <t>1191612</t>
  </si>
  <si>
    <t>August 2019</t>
  </si>
  <si>
    <t>0.41 kW</t>
  </si>
  <si>
    <t>732 kWh</t>
  </si>
  <si>
    <t>1194711</t>
  </si>
  <si>
    <t>1199696</t>
  </si>
  <si>
    <t>158066</t>
  </si>
  <si>
    <t>SAVE ON ENERGY RETROFIT PROGRAM</t>
  </si>
  <si>
    <t>March 2019</t>
  </si>
  <si>
    <t>11/23/2017</t>
  </si>
  <si>
    <t>$788.38</t>
  </si>
  <si>
    <t>0.00 kW</t>
  </si>
  <si>
    <t>0 kWh</t>
  </si>
  <si>
    <t>169035</t>
  </si>
  <si>
    <t>HYDRO ONE NETWORKS INC.</t>
  </si>
  <si>
    <t>01/24/2018</t>
  </si>
  <si>
    <t>$600.00</t>
  </si>
  <si>
    <t>171262</t>
  </si>
  <si>
    <t>TORONTO HYDRO-ELECTRIC SYSTEM LIMITED</t>
  </si>
  <si>
    <t>09/01/2017</t>
  </si>
  <si>
    <t>$1,496.00</t>
  </si>
  <si>
    <t>171639</t>
  </si>
  <si>
    <t>10/27/2017</t>
  </si>
  <si>
    <t>$9,548.50</t>
  </si>
  <si>
    <t>173963</t>
  </si>
  <si>
    <t>May 2020</t>
  </si>
  <si>
    <t>05/01/2020</t>
  </si>
  <si>
    <t>$74,000.00</t>
  </si>
  <si>
    <t>92.50 kW</t>
  </si>
  <si>
    <t>20,210 kWh</t>
  </si>
  <si>
    <t>175300</t>
  </si>
  <si>
    <t>03/01/2018</t>
  </si>
  <si>
    <t>$350.00</t>
  </si>
  <si>
    <t>0.29 kW</t>
  </si>
  <si>
    <t>1,122 kWh</t>
  </si>
  <si>
    <t>177217</t>
  </si>
  <si>
    <t>10/03/2018</t>
  </si>
  <si>
    <t>$905.00</t>
  </si>
  <si>
    <t>1.81 kW</t>
  </si>
  <si>
    <t>8,315 kWh</t>
  </si>
  <si>
    <t>178473</t>
  </si>
  <si>
    <t>12/31/2018</t>
  </si>
  <si>
    <t>$430.40</t>
  </si>
  <si>
    <t>178609</t>
  </si>
  <si>
    <t>ALECTRA UTILITIES CORPORATION</t>
  </si>
  <si>
    <t>07/21/2017</t>
  </si>
  <si>
    <t>$378.00</t>
  </si>
  <si>
    <t>178626</t>
  </si>
  <si>
    <t>$1,288.00</t>
  </si>
  <si>
    <t>181049</t>
  </si>
  <si>
    <t>04/07/2018</t>
  </si>
  <si>
    <t>$962.50</t>
  </si>
  <si>
    <t>2.20 kW</t>
  </si>
  <si>
    <t>10,107 kWh</t>
  </si>
  <si>
    <t>184602</t>
  </si>
  <si>
    <t>0.50 kW</t>
  </si>
  <si>
    <t>2,297 kWh</t>
  </si>
  <si>
    <t>184606</t>
  </si>
  <si>
    <t>11/24/2017</t>
  </si>
  <si>
    <t>$985.00</t>
  </si>
  <si>
    <t>186090</t>
  </si>
  <si>
    <t>03/14/2018</t>
  </si>
  <si>
    <t>$562.00</t>
  </si>
  <si>
    <t>1.10 kW</t>
  </si>
  <si>
    <t>4,391 kWh</t>
  </si>
  <si>
    <t>186154</t>
  </si>
  <si>
    <t>12/22/2017</t>
  </si>
  <si>
    <t>$3,440.00</t>
  </si>
  <si>
    <t>8.60 kW</t>
  </si>
  <si>
    <t>58,447 kWh</t>
  </si>
  <si>
    <t>186190</t>
  </si>
  <si>
    <t>01/26/2018</t>
  </si>
  <si>
    <t>$2,000.00</t>
  </si>
  <si>
    <t>5.00 kW</t>
  </si>
  <si>
    <t>29,657 kWh</t>
  </si>
  <si>
    <t>186363</t>
  </si>
  <si>
    <t>CANADIAN NIAGARA POWER INC.</t>
  </si>
  <si>
    <t>03/16/2018</t>
  </si>
  <si>
    <t>$6,275.00</t>
  </si>
  <si>
    <t>186702</t>
  </si>
  <si>
    <t>12/29/2017</t>
  </si>
  <si>
    <t>$2,400.00</t>
  </si>
  <si>
    <t>6.00 kW</t>
  </si>
  <si>
    <t>24,441 kWh</t>
  </si>
  <si>
    <t>186965</t>
  </si>
  <si>
    <t>03/09/2018</t>
  </si>
  <si>
    <t>$550.00</t>
  </si>
  <si>
    <t>0.34 kW</t>
  </si>
  <si>
    <t>1,577 kWh</t>
  </si>
  <si>
    <t>186975</t>
  </si>
  <si>
    <t>01/30/2018</t>
  </si>
  <si>
    <t>$2,786.09</t>
  </si>
  <si>
    <t>10.40 kW</t>
  </si>
  <si>
    <t>67,572 kWh</t>
  </si>
  <si>
    <t>187080</t>
  </si>
  <si>
    <t>01/16/2018</t>
  </si>
  <si>
    <t>$1,430.49</t>
  </si>
  <si>
    <t>6.60 kW</t>
  </si>
  <si>
    <t>41,829 kWh</t>
  </si>
  <si>
    <t>187814</t>
  </si>
  <si>
    <t>09/10/2018</t>
  </si>
  <si>
    <t>$1,100.00</t>
  </si>
  <si>
    <t>2.83 kW</t>
  </si>
  <si>
    <t>10,661 kWh</t>
  </si>
  <si>
    <t>188133</t>
  </si>
  <si>
    <t>April 2020</t>
  </si>
  <si>
    <t>03/19/2020</t>
  </si>
  <si>
    <t>$2,640.00</t>
  </si>
  <si>
    <t>4.50 kW</t>
  </si>
  <si>
    <t>20,673 kWh</t>
  </si>
  <si>
    <t>188193</t>
  </si>
  <si>
    <t>04/02/2018</t>
  </si>
  <si>
    <t>$4,917.00</t>
  </si>
  <si>
    <t>5.12 kW</t>
  </si>
  <si>
    <t>21,628 kWh</t>
  </si>
  <si>
    <t>189045</t>
  </si>
  <si>
    <t>04/20/2018</t>
  </si>
  <si>
    <t>$13,000.00</t>
  </si>
  <si>
    <t>32.50 kW</t>
  </si>
  <si>
    <t>195,935 kWh</t>
  </si>
  <si>
    <t>189110</t>
  </si>
  <si>
    <t>02/14/2018</t>
  </si>
  <si>
    <t>$22,440.00</t>
  </si>
  <si>
    <t>56.10 kW</t>
  </si>
  <si>
    <t>270,749 kWh</t>
  </si>
  <si>
    <t>189324</t>
  </si>
  <si>
    <t>02/18/2020</t>
  </si>
  <si>
    <t>$8,477.50</t>
  </si>
  <si>
    <t>21.20 kW</t>
  </si>
  <si>
    <t>79,548 kWh</t>
  </si>
  <si>
    <t>189356</t>
  </si>
  <si>
    <t>02/26/2018</t>
  </si>
  <si>
    <t>$4,180.00</t>
  </si>
  <si>
    <t>3.87 kW</t>
  </si>
  <si>
    <t>15,140 kWh</t>
  </si>
  <si>
    <t>189779</t>
  </si>
  <si>
    <t>03/30/2018</t>
  </si>
  <si>
    <t>$5,602.00</t>
  </si>
  <si>
    <t>4.12 kW</t>
  </si>
  <si>
    <t>18,530 kWh</t>
  </si>
  <si>
    <t>190057</t>
  </si>
  <si>
    <t>03/26/2018</t>
  </si>
  <si>
    <t>$7,560.00</t>
  </si>
  <si>
    <t>18.90 kW</t>
  </si>
  <si>
    <t>87,242 kWh</t>
  </si>
  <si>
    <t>190198</t>
  </si>
  <si>
    <t>03/07/2018</t>
  </si>
  <si>
    <t>$1,535.00</t>
  </si>
  <si>
    <t>17,094 kWh</t>
  </si>
  <si>
    <t>190654</t>
  </si>
  <si>
    <t>04/04/2018</t>
  </si>
  <si>
    <t>$200.00</t>
  </si>
  <si>
    <t>2,335 kWh</t>
  </si>
  <si>
    <t>190655</t>
  </si>
  <si>
    <t>$1,760.00</t>
  </si>
  <si>
    <t>4.53 kW</t>
  </si>
  <si>
    <t>17,057 kWh</t>
  </si>
  <si>
    <t>190673</t>
  </si>
  <si>
    <t>$520.00</t>
  </si>
  <si>
    <t>5,796 kWh</t>
  </si>
  <si>
    <t>190710</t>
  </si>
  <si>
    <t>05/16/2018</t>
  </si>
  <si>
    <t>$1,887.10</t>
  </si>
  <si>
    <t>18,871 kWh</t>
  </si>
  <si>
    <t>190810</t>
  </si>
  <si>
    <t>04/13/2018</t>
  </si>
  <si>
    <t>$1,680.00</t>
  </si>
  <si>
    <t>2.10 kW</t>
  </si>
  <si>
    <t>1,203 kWh</t>
  </si>
  <si>
    <t>190811</t>
  </si>
  <si>
    <t>04/19/2018</t>
  </si>
  <si>
    <t>$880.00</t>
  </si>
  <si>
    <t>617 kWh</t>
  </si>
  <si>
    <t>190973</t>
  </si>
  <si>
    <t>02/04/2020</t>
  </si>
  <si>
    <t>$8,625.00</t>
  </si>
  <si>
    <t>17.25 kW</t>
  </si>
  <si>
    <t>79,246 kWh</t>
  </si>
  <si>
    <t>191354</t>
  </si>
  <si>
    <t>03/15/2018</t>
  </si>
  <si>
    <t>$1,026.00</t>
  </si>
  <si>
    <t>1.86 kW</t>
  </si>
  <si>
    <t>9,660 kWh</t>
  </si>
  <si>
    <t>191356</t>
  </si>
  <si>
    <t>$4,688.60</t>
  </si>
  <si>
    <t>46,886 kWh</t>
  </si>
  <si>
    <t>191609</t>
  </si>
  <si>
    <t>September 2019</t>
  </si>
  <si>
    <t>11/29/2018</t>
  </si>
  <si>
    <t>$975.00</t>
  </si>
  <si>
    <t>1.98 kW</t>
  </si>
  <si>
    <t>8,890 kWh</t>
  </si>
  <si>
    <t>191831</t>
  </si>
  <si>
    <t>04/26/2018</t>
  </si>
  <si>
    <t>$4,028.20</t>
  </si>
  <si>
    <t>9.80 kW</t>
  </si>
  <si>
    <t>37,029 kWh</t>
  </si>
  <si>
    <t>192132</t>
  </si>
  <si>
    <t>04/30/2018</t>
  </si>
  <si>
    <t>$1,925.00</t>
  </si>
  <si>
    <t>21,462 kWh</t>
  </si>
  <si>
    <t>193571</t>
  </si>
  <si>
    <t>07/06/2018</t>
  </si>
  <si>
    <t>$385.00</t>
  </si>
  <si>
    <t>0.23 kW</t>
  </si>
  <si>
    <t>1,075 kWh</t>
  </si>
  <si>
    <t>194022</t>
  </si>
  <si>
    <t>03/06/2020</t>
  </si>
  <si>
    <t>$11,001.50</t>
  </si>
  <si>
    <t>110,015 kWh</t>
  </si>
  <si>
    <t>194030</t>
  </si>
  <si>
    <t>10/05/2018</t>
  </si>
  <si>
    <t>$240.00</t>
  </si>
  <si>
    <t>0.14 kW</t>
  </si>
  <si>
    <t>645 kWh</t>
  </si>
  <si>
    <t>194348</t>
  </si>
  <si>
    <t>06/22/2018</t>
  </si>
  <si>
    <t>$937.60</t>
  </si>
  <si>
    <t>1.17 kW</t>
  </si>
  <si>
    <t>703 kWh</t>
  </si>
  <si>
    <t>194832</t>
  </si>
  <si>
    <t>10/12/2018</t>
  </si>
  <si>
    <t>$2,429.80</t>
  </si>
  <si>
    <t>48,596 kWh</t>
  </si>
  <si>
    <t>195488</t>
  </si>
  <si>
    <t>01/19/2019</t>
  </si>
  <si>
    <t>$2,800.00</t>
  </si>
  <si>
    <t>195549</t>
  </si>
  <si>
    <t>09/18/2018</t>
  </si>
  <si>
    <t>$963.00</t>
  </si>
  <si>
    <t>195745</t>
  </si>
  <si>
    <t>12/20/2018</t>
  </si>
  <si>
    <t>$5,346.00</t>
  </si>
  <si>
    <t>7.46 kW</t>
  </si>
  <si>
    <t>51,457 kWh</t>
  </si>
  <si>
    <t>195752</t>
  </si>
  <si>
    <t>06/25/2018</t>
  </si>
  <si>
    <t>$2,002.00</t>
  </si>
  <si>
    <t>2.86 kW</t>
  </si>
  <si>
    <t>13,139 kWh</t>
  </si>
  <si>
    <t>197103</t>
  </si>
  <si>
    <t>$281.28</t>
  </si>
  <si>
    <t>0.35 kW</t>
  </si>
  <si>
    <t>211 kWh</t>
  </si>
  <si>
    <t>197469</t>
  </si>
  <si>
    <t>11/30/2018</t>
  </si>
  <si>
    <t>$1,365.00</t>
  </si>
  <si>
    <t>4.86 kW</t>
  </si>
  <si>
    <t>21,351 kWh</t>
  </si>
  <si>
    <t>197579</t>
  </si>
  <si>
    <t>09/21/2018</t>
  </si>
  <si>
    <t>$8,064.00</t>
  </si>
  <si>
    <t>11.52 kW</t>
  </si>
  <si>
    <t>52,923 kWh</t>
  </si>
  <si>
    <t>198211</t>
  </si>
  <si>
    <t>$675.00</t>
  </si>
  <si>
    <t>7,560 kWh</t>
  </si>
  <si>
    <t>198462</t>
  </si>
  <si>
    <t>June 2019</t>
  </si>
  <si>
    <t>09/19/2018</t>
  </si>
  <si>
    <t>1.87 kW</t>
  </si>
  <si>
    <t>4,259 kWh</t>
  </si>
  <si>
    <t>199879</t>
  </si>
  <si>
    <t>09/28/2018</t>
  </si>
  <si>
    <t>$3,240.00</t>
  </si>
  <si>
    <t>1.97 kW</t>
  </si>
  <si>
    <t>9,030 kWh</t>
  </si>
  <si>
    <t>199880</t>
  </si>
  <si>
    <t>$1,500.00</t>
  </si>
  <si>
    <t>0.94 kW</t>
  </si>
  <si>
    <t>4,300 kWh</t>
  </si>
  <si>
    <t>200611</t>
  </si>
  <si>
    <t>0.37 kW</t>
  </si>
  <si>
    <t>1,720 kWh</t>
  </si>
  <si>
    <t>200765</t>
  </si>
  <si>
    <t>10/18/2018</t>
  </si>
  <si>
    <t>$1,410.00</t>
  </si>
  <si>
    <t>3.83 kW</t>
  </si>
  <si>
    <t>15,287 kWh</t>
  </si>
  <si>
    <t>200799</t>
  </si>
  <si>
    <t>12/06/2018</t>
  </si>
  <si>
    <t>$2,940.00</t>
  </si>
  <si>
    <t>1.80 kW</t>
  </si>
  <si>
    <t>8,277 kWh</t>
  </si>
  <si>
    <t>200944</t>
  </si>
  <si>
    <t>$44.00</t>
  </si>
  <si>
    <t>0.26 kW</t>
  </si>
  <si>
    <t>1,009 kWh</t>
  </si>
  <si>
    <t>200966</t>
  </si>
  <si>
    <t>10/16/2018</t>
  </si>
  <si>
    <t>$844.65</t>
  </si>
  <si>
    <t>3.29 kW</t>
  </si>
  <si>
    <t>12,869 kWh</t>
  </si>
  <si>
    <t>201077</t>
  </si>
  <si>
    <t>$907.50</t>
  </si>
  <si>
    <t>12,743 kWh</t>
  </si>
  <si>
    <t>201079</t>
  </si>
  <si>
    <t>01/30/2019</t>
  </si>
  <si>
    <t>$540.00</t>
  </si>
  <si>
    <t>1.19 kW</t>
  </si>
  <si>
    <t>4,551 kWh</t>
  </si>
  <si>
    <t>201378</t>
  </si>
  <si>
    <t>11/16/2018</t>
  </si>
  <si>
    <t>$4,437.50</t>
  </si>
  <si>
    <t>4.66 kW</t>
  </si>
  <si>
    <t>18,201 kWh</t>
  </si>
  <si>
    <t>2017-011</t>
  </si>
  <si>
    <t>SAVE ON ENERGY HIGH PERFORMANCE NEW CONSTRUCTION PROGRAM</t>
  </si>
  <si>
    <t>01/01/2019</t>
  </si>
  <si>
    <t>$9,232.00</t>
  </si>
  <si>
    <t>22.40 kW</t>
  </si>
  <si>
    <t>102,907 kWh</t>
  </si>
  <si>
    <t>2018NR07</t>
  </si>
  <si>
    <t>01/09/2019</t>
  </si>
  <si>
    <t>$1,526.00</t>
  </si>
  <si>
    <t>2.50 kW</t>
  </si>
  <si>
    <t>25,846 kWh</t>
  </si>
  <si>
    <t>202643</t>
  </si>
  <si>
    <t>12/04/2018</t>
  </si>
  <si>
    <t>$1,877.90</t>
  </si>
  <si>
    <t>18,779 kWh</t>
  </si>
  <si>
    <t>202658</t>
  </si>
  <si>
    <t>$3,120.00</t>
  </si>
  <si>
    <t>7.80 kW</t>
  </si>
  <si>
    <t>36,008 kWh</t>
  </si>
  <si>
    <t>202966</t>
  </si>
  <si>
    <t>12/11/2018</t>
  </si>
  <si>
    <t>$3,788.00</t>
  </si>
  <si>
    <t>6.58 kW</t>
  </si>
  <si>
    <t>27,065 kWh</t>
  </si>
  <si>
    <t>203209</t>
  </si>
  <si>
    <t>03/08/2019</t>
  </si>
  <si>
    <t>$1,480.00</t>
  </si>
  <si>
    <t>3.70 kW</t>
  </si>
  <si>
    <t>13,435 kWh</t>
  </si>
  <si>
    <t>203685</t>
  </si>
  <si>
    <t>$575.00</t>
  </si>
  <si>
    <t>1.50 kW</t>
  </si>
  <si>
    <t>5,461 kWh</t>
  </si>
  <si>
    <t>204313</t>
  </si>
  <si>
    <t>May 2019</t>
  </si>
  <si>
    <t>05/13/2019</t>
  </si>
  <si>
    <t>$992.00</t>
  </si>
  <si>
    <t>1.64 kW</t>
  </si>
  <si>
    <t>6,419 kWh</t>
  </si>
  <si>
    <t>204359</t>
  </si>
  <si>
    <t>08/13/2019</t>
  </si>
  <si>
    <t>$560.00</t>
  </si>
  <si>
    <t>1.40 kW</t>
  </si>
  <si>
    <t>4,825 kWh</t>
  </si>
  <si>
    <t>204468</t>
  </si>
  <si>
    <t>October 2019</t>
  </si>
  <si>
    <t>09/13/2019</t>
  </si>
  <si>
    <t>$3,600.00</t>
  </si>
  <si>
    <t>40,042 kWh</t>
  </si>
  <si>
    <t>204495</t>
  </si>
  <si>
    <t>01/31/2020</t>
  </si>
  <si>
    <t>$4,650.00</t>
  </si>
  <si>
    <t>52,080 kWh</t>
  </si>
  <si>
    <t>205414</t>
  </si>
  <si>
    <t>02/28/2019</t>
  </si>
  <si>
    <t>1.05 kW</t>
  </si>
  <si>
    <t>4,118 kWh</t>
  </si>
  <si>
    <t>205554</t>
  </si>
  <si>
    <t>05/15/2019</t>
  </si>
  <si>
    <t>$1,235.00</t>
  </si>
  <si>
    <t>4.00 kW</t>
  </si>
  <si>
    <t>20,325 kWh</t>
  </si>
  <si>
    <t>205669</t>
  </si>
  <si>
    <t>03/06/2019</t>
  </si>
  <si>
    <t>$4,122.40</t>
  </si>
  <si>
    <t>59,591 kWh</t>
  </si>
  <si>
    <t>205701</t>
  </si>
  <si>
    <t>$942.50</t>
  </si>
  <si>
    <t>10,920 kWh</t>
  </si>
  <si>
    <t>205770</t>
  </si>
  <si>
    <t>August 2020</t>
  </si>
  <si>
    <t>03/20/2020</t>
  </si>
  <si>
    <t>$19,593.25</t>
  </si>
  <si>
    <t>39.50 kW</t>
  </si>
  <si>
    <t>371,517 kWh</t>
  </si>
  <si>
    <t>Ready for Payment</t>
  </si>
  <si>
    <t>206363</t>
  </si>
  <si>
    <t>07/04/2019</t>
  </si>
  <si>
    <t>$650.00</t>
  </si>
  <si>
    <t>7,266 kWh</t>
  </si>
  <si>
    <t>480004-057</t>
  </si>
  <si>
    <t>SAVE ON ENERGY SMALL BUSINESS LIGHTING PROGRAM</t>
  </si>
  <si>
    <t>01/12/2017</t>
  </si>
  <si>
    <t>$444.76</t>
  </si>
  <si>
    <t>0.72 kW</t>
  </si>
  <si>
    <t>2,133 kWh</t>
  </si>
  <si>
    <t>480004-081</t>
  </si>
  <si>
    <t>03/08/2017</t>
  </si>
  <si>
    <t>$1,929.96</t>
  </si>
  <si>
    <t>3.04 kW</t>
  </si>
  <si>
    <t>9,108 kWh</t>
  </si>
  <si>
    <t>480004-090</t>
  </si>
  <si>
    <t>$345.00</t>
  </si>
  <si>
    <t>0.89 kW</t>
  </si>
  <si>
    <t>2,653 kWh</t>
  </si>
  <si>
    <t>480004-097</t>
  </si>
  <si>
    <t>06/29/2018</t>
  </si>
  <si>
    <t>$1,501.03</t>
  </si>
  <si>
    <t>1.58 kW</t>
  </si>
  <si>
    <t>8,523 kWh</t>
  </si>
  <si>
    <t>480004-115</t>
  </si>
  <si>
    <t>06/16/2017</t>
  </si>
  <si>
    <t>$2,374.34</t>
  </si>
  <si>
    <t>480004-168</t>
  </si>
  <si>
    <t>12/15/2017</t>
  </si>
  <si>
    <t>$1,868.14</t>
  </si>
  <si>
    <t>3.10 kW</t>
  </si>
  <si>
    <t>15,384 kWh</t>
  </si>
  <si>
    <t>480004-170</t>
  </si>
  <si>
    <t>12/21/2017</t>
  </si>
  <si>
    <t>$510.00</t>
  </si>
  <si>
    <t>1.03 kW</t>
  </si>
  <si>
    <t>2,837 kWh</t>
  </si>
  <si>
    <t>480004-171</t>
  </si>
  <si>
    <t>08/13/2017</t>
  </si>
  <si>
    <t>$464.00</t>
  </si>
  <si>
    <t>1.52 kW</t>
  </si>
  <si>
    <t>4,830 kWh</t>
  </si>
  <si>
    <t>480004-172</t>
  </si>
  <si>
    <t>$420.00</t>
  </si>
  <si>
    <t>0.84 kW</t>
  </si>
  <si>
    <t>2,374 kWh</t>
  </si>
  <si>
    <t>480004-173</t>
  </si>
  <si>
    <t>$416.00</t>
  </si>
  <si>
    <t>1.14 kW</t>
  </si>
  <si>
    <t>4,979 kWh</t>
  </si>
  <si>
    <t>480004-175</t>
  </si>
  <si>
    <t>$658.00</t>
  </si>
  <si>
    <t>1.96 kW</t>
  </si>
  <si>
    <t>5,643 kWh</t>
  </si>
  <si>
    <t>480004-182</t>
  </si>
  <si>
    <t>$460.00</t>
  </si>
  <si>
    <t>1.06 kW</t>
  </si>
  <si>
    <t>3,427 kWh</t>
  </si>
  <si>
    <t>480004-184</t>
  </si>
  <si>
    <t>02/27/2018</t>
  </si>
  <si>
    <t>$1,730.00</t>
  </si>
  <si>
    <t>4.08 kW</t>
  </si>
  <si>
    <t>13,895 kWh</t>
  </si>
  <si>
    <t>480004-188</t>
  </si>
  <si>
    <t>$1,200.00</t>
  </si>
  <si>
    <t>2.73 kW</t>
  </si>
  <si>
    <t>9,620 kWh</t>
  </si>
  <si>
    <t>480004-192</t>
  </si>
  <si>
    <t>$882.00</t>
  </si>
  <si>
    <t>2.15 kW</t>
  </si>
  <si>
    <t>5,311 kWh</t>
  </si>
  <si>
    <t>480022-001</t>
  </si>
  <si>
    <t>03/11/2019</t>
  </si>
  <si>
    <t>0.90 kW</t>
  </si>
  <si>
    <t>3,827 kWh</t>
  </si>
  <si>
    <t>480088-001</t>
  </si>
  <si>
    <t>1.01 kW</t>
  </si>
  <si>
    <t>2,263 kWh</t>
  </si>
  <si>
    <t>480088-002</t>
  </si>
  <si>
    <t>10/29/2018</t>
  </si>
  <si>
    <t>$1,840.00</t>
  </si>
  <si>
    <t>0.96 kW</t>
  </si>
  <si>
    <t>2,627 kWh</t>
  </si>
  <si>
    <t>480088-003</t>
  </si>
  <si>
    <t>10/31/2018</t>
  </si>
  <si>
    <t>1.00 kW</t>
  </si>
  <si>
    <t>4,380 kWh</t>
  </si>
  <si>
    <t>480088-004</t>
  </si>
  <si>
    <t>1.02 kW</t>
  </si>
  <si>
    <t>2,303 kWh</t>
  </si>
  <si>
    <t>480088-005</t>
  </si>
  <si>
    <t>09/20/2018</t>
  </si>
  <si>
    <t>$1,976.00</t>
  </si>
  <si>
    <t>1.77 kW</t>
  </si>
  <si>
    <t>5,137 kWh</t>
  </si>
  <si>
    <t>480088-006</t>
  </si>
  <si>
    <t>$640.00</t>
  </si>
  <si>
    <t>0.33 kW</t>
  </si>
  <si>
    <t>733 kWh</t>
  </si>
  <si>
    <t>480088-007</t>
  </si>
  <si>
    <t>03/22/2019</t>
  </si>
  <si>
    <t>1.04 kW</t>
  </si>
  <si>
    <t>2,602 kWh</t>
  </si>
  <si>
    <t>480088-009</t>
  </si>
  <si>
    <t>$1,479.00</t>
  </si>
  <si>
    <t>0.76 kW</t>
  </si>
  <si>
    <t>2,397 kWh</t>
  </si>
  <si>
    <t>480088-010</t>
  </si>
  <si>
    <t>$775.00</t>
  </si>
  <si>
    <t>1.11 kW</t>
  </si>
  <si>
    <t>5,043 kWh</t>
  </si>
  <si>
    <t>480088-013</t>
  </si>
  <si>
    <t>$1,080.00</t>
  </si>
  <si>
    <t>0.55 kW</t>
  </si>
  <si>
    <t>1,327 kWh</t>
  </si>
  <si>
    <t>480088-014</t>
  </si>
  <si>
    <t>1.07 kW</t>
  </si>
  <si>
    <t>5,270 kWh</t>
  </si>
  <si>
    <t>480088-015</t>
  </si>
  <si>
    <t>01/11/2019</t>
  </si>
  <si>
    <t>$559.00</t>
  </si>
  <si>
    <t>0.57 kW</t>
  </si>
  <si>
    <t>1,662 kWh</t>
  </si>
  <si>
    <t>480088-019</t>
  </si>
  <si>
    <t>11/26/2018</t>
  </si>
  <si>
    <t>$1,440.00</t>
  </si>
  <si>
    <t>2,525 kWh</t>
  </si>
  <si>
    <t>480088-020</t>
  </si>
  <si>
    <t>04/01/2019</t>
  </si>
  <si>
    <t>6,209 kWh</t>
  </si>
  <si>
    <t>480088-021</t>
  </si>
  <si>
    <t>5,286 kWh</t>
  </si>
  <si>
    <t>480088-026</t>
  </si>
  <si>
    <t>01/03/2019</t>
  </si>
  <si>
    <t>$760.00</t>
  </si>
  <si>
    <t>0.38 kW</t>
  </si>
  <si>
    <t>1,472 kWh</t>
  </si>
  <si>
    <t>480088-027</t>
  </si>
  <si>
    <t>03/04/2019</t>
  </si>
  <si>
    <t>2,528 kWh</t>
  </si>
  <si>
    <t>480088-028</t>
  </si>
  <si>
    <t>04/08/2019</t>
  </si>
  <si>
    <t>2,249 kWh</t>
  </si>
  <si>
    <t>480088-029</t>
  </si>
  <si>
    <t>01/14/2019</t>
  </si>
  <si>
    <t>$2,100.00</t>
  </si>
  <si>
    <t>1.32 kW</t>
  </si>
  <si>
    <t>3,933 kWh</t>
  </si>
  <si>
    <t>480088-030</t>
  </si>
  <si>
    <t>$1,455.00</t>
  </si>
  <si>
    <t>1.70 kW</t>
  </si>
  <si>
    <t>3,713 kWh</t>
  </si>
  <si>
    <t>480088-031</t>
  </si>
  <si>
    <t>01/15/2019</t>
  </si>
  <si>
    <t>$903.00</t>
  </si>
  <si>
    <t>0.53 kW</t>
  </si>
  <si>
    <t>2,496 kWh</t>
  </si>
  <si>
    <t>480088-032</t>
  </si>
  <si>
    <t>01/02/2019</t>
  </si>
  <si>
    <t>$971.00</t>
  </si>
  <si>
    <t>0.52 kW</t>
  </si>
  <si>
    <t>2,465 kWh</t>
  </si>
  <si>
    <t>480088-033</t>
  </si>
  <si>
    <t>04/17/2019</t>
  </si>
  <si>
    <t>$1,920.00</t>
  </si>
  <si>
    <t>2,532 kWh</t>
  </si>
  <si>
    <t>480088-034</t>
  </si>
  <si>
    <t>$320.00</t>
  </si>
  <si>
    <t>0.18 kW</t>
  </si>
  <si>
    <t>506 kWh</t>
  </si>
  <si>
    <t>480088-035</t>
  </si>
  <si>
    <t>$720.00</t>
  </si>
  <si>
    <t>1,039 kWh</t>
  </si>
  <si>
    <t>480088-036</t>
  </si>
  <si>
    <t>$1,504.00</t>
  </si>
  <si>
    <t>2,327 kWh</t>
  </si>
  <si>
    <t>480088-037</t>
  </si>
  <si>
    <t>0.92 kW</t>
  </si>
  <si>
    <t>2,069 kWh</t>
  </si>
  <si>
    <t>480088-038</t>
  </si>
  <si>
    <t>$440.00</t>
  </si>
  <si>
    <t>644 kWh</t>
  </si>
  <si>
    <t>480088-039</t>
  </si>
  <si>
    <t>01/29/2019</t>
  </si>
  <si>
    <t>1,999 kWh</t>
  </si>
  <si>
    <t>480088-040</t>
  </si>
  <si>
    <t>$1,908.00</t>
  </si>
  <si>
    <t>1.30 kW</t>
  </si>
  <si>
    <t>2,585 kWh</t>
  </si>
  <si>
    <t>480088-041</t>
  </si>
  <si>
    <t>$1,600.00</t>
  </si>
  <si>
    <t>0.82 kW</t>
  </si>
  <si>
    <t>1,967 kWh</t>
  </si>
  <si>
    <t>480088-042</t>
  </si>
  <si>
    <t>04/09/2019</t>
  </si>
  <si>
    <t>$1,990.00</t>
  </si>
  <si>
    <t>2.89 kW</t>
  </si>
  <si>
    <t>6,495 kWh</t>
  </si>
  <si>
    <t>480088-043</t>
  </si>
  <si>
    <t>03/25/2019</t>
  </si>
  <si>
    <t>$686.00</t>
  </si>
  <si>
    <t>0.88 kW</t>
  </si>
  <si>
    <t>1,954 kWh</t>
  </si>
  <si>
    <t>480088-044</t>
  </si>
  <si>
    <t>04/26/2019</t>
  </si>
  <si>
    <t>$1,961.00</t>
  </si>
  <si>
    <t>1.44 kW</t>
  </si>
  <si>
    <t>3,243 kWh</t>
  </si>
  <si>
    <t>480088-045</t>
  </si>
  <si>
    <t>$1,954.00</t>
  </si>
  <si>
    <t>2,680 kWh</t>
  </si>
  <si>
    <t>480088-046</t>
  </si>
  <si>
    <t>03/21/2019</t>
  </si>
  <si>
    <t>$1,360.00</t>
  </si>
  <si>
    <t>0.69 kW</t>
  </si>
  <si>
    <t>2,228 kWh</t>
  </si>
  <si>
    <t>480088-047</t>
  </si>
  <si>
    <t>03/01/2019</t>
  </si>
  <si>
    <t>0.25 kW</t>
  </si>
  <si>
    <t>317 kWh</t>
  </si>
  <si>
    <t>480088-048</t>
  </si>
  <si>
    <t>02/08/2019</t>
  </si>
  <si>
    <t>$1,640.00</t>
  </si>
  <si>
    <t>3,404 kWh</t>
  </si>
  <si>
    <t>480088-049</t>
  </si>
  <si>
    <t>$494.00</t>
  </si>
  <si>
    <t>1.65 kW</t>
  </si>
  <si>
    <t>7,235 kWh</t>
  </si>
  <si>
    <t>480088-050</t>
  </si>
  <si>
    <t>04/18/2019</t>
  </si>
  <si>
    <t>$1,448.67</t>
  </si>
  <si>
    <t>1.20 kW</t>
  </si>
  <si>
    <t>4,776 kWh</t>
  </si>
  <si>
    <t>480088-051</t>
  </si>
  <si>
    <t>$1,980.00</t>
  </si>
  <si>
    <t>1.38 kW</t>
  </si>
  <si>
    <t>3,103 kWh</t>
  </si>
  <si>
    <t>480088-052</t>
  </si>
  <si>
    <t>02/01/2019</t>
  </si>
  <si>
    <t>$1,120.00</t>
  </si>
  <si>
    <t>1,704 kWh</t>
  </si>
  <si>
    <t>480088-053</t>
  </si>
  <si>
    <t>$400.00</t>
  </si>
  <si>
    <t>0.20 kW</t>
  </si>
  <si>
    <t>1,063 kWh</t>
  </si>
  <si>
    <t>480088-056</t>
  </si>
  <si>
    <t>480088-057</t>
  </si>
  <si>
    <t>04/22/2019</t>
  </si>
  <si>
    <t>$1,272.00</t>
  </si>
  <si>
    <t>1.34 kW</t>
  </si>
  <si>
    <t>3,000 kWh</t>
  </si>
  <si>
    <t>480088-058</t>
  </si>
  <si>
    <t>$1,601.00</t>
  </si>
  <si>
    <t>1.31 kW</t>
  </si>
  <si>
    <t>2,952 kWh</t>
  </si>
  <si>
    <t>480088-060</t>
  </si>
  <si>
    <t>$1,040.00</t>
  </si>
  <si>
    <t>2,362 kWh</t>
  </si>
  <si>
    <t>480088-061</t>
  </si>
  <si>
    <t>0.22 kW</t>
  </si>
  <si>
    <t>545 kWh</t>
  </si>
  <si>
    <t>480104-002</t>
  </si>
  <si>
    <t>04/02/2019</t>
  </si>
  <si>
    <t>$1,171.00</t>
  </si>
  <si>
    <t>1.72 kW</t>
  </si>
  <si>
    <t>3,848 kWh</t>
  </si>
  <si>
    <t>601780</t>
  </si>
  <si>
    <t>SAVE ON ENERGY MONITORING AND TARGETING PROGRAM</t>
  </si>
  <si>
    <t>12/31/2020</t>
  </si>
  <si>
    <t>$35,000.00</t>
  </si>
  <si>
    <t>971957</t>
  </si>
  <si>
    <t>978379</t>
  </si>
  <si>
    <t>BRI-480086-004</t>
  </si>
  <si>
    <t>SAVE ON ENERGY BUSINESS REFRIGERATION INCENTIVE PROGRAM</t>
  </si>
  <si>
    <t>05/07/2018</t>
  </si>
  <si>
    <t>$469.00</t>
  </si>
  <si>
    <t>0.02 kW</t>
  </si>
  <si>
    <t>4,367 kWh</t>
  </si>
  <si>
    <t>BRI-480128-001</t>
  </si>
  <si>
    <t>$430.00</t>
  </si>
  <si>
    <t>0.11 kW</t>
  </si>
  <si>
    <t>2,881 kWh</t>
  </si>
  <si>
    <t>BRI-480128-002</t>
  </si>
  <si>
    <t>10/24/2018</t>
  </si>
  <si>
    <t>$1,077.00</t>
  </si>
  <si>
    <t>0.15 kW</t>
  </si>
  <si>
    <t>7,390 kWh</t>
  </si>
  <si>
    <t>BRI-480128-003</t>
  </si>
  <si>
    <t>10/25/2018</t>
  </si>
  <si>
    <t>$310.00</t>
  </si>
  <si>
    <t>2,592 kWh</t>
  </si>
  <si>
    <t>BRI-480128-004</t>
  </si>
  <si>
    <t>$944.00</t>
  </si>
  <si>
    <t>0.05 kW</t>
  </si>
  <si>
    <t>7,684 kWh</t>
  </si>
  <si>
    <t>BRI-480128-005</t>
  </si>
  <si>
    <t>$20.00</t>
  </si>
  <si>
    <t>289 kWh</t>
  </si>
  <si>
    <t>BRI-480128-006</t>
  </si>
  <si>
    <t>01/31/2019</t>
  </si>
  <si>
    <t>$1,035.00</t>
  </si>
  <si>
    <t>0.27 kW</t>
  </si>
  <si>
    <t>6,170 kWh</t>
  </si>
  <si>
    <t>BRI-480128-007</t>
  </si>
  <si>
    <t>4,051 kWh</t>
  </si>
  <si>
    <t>BRI-480128-009</t>
  </si>
  <si>
    <t>02/22/2019</t>
  </si>
  <si>
    <t>$1,329.00</t>
  </si>
  <si>
    <t>0.32 kW</t>
  </si>
  <si>
    <t>8,684 kWh</t>
  </si>
  <si>
    <t>NOT-79-00001</t>
  </si>
  <si>
    <t>SAVE ON ENERGY HOME ASSISTANCE PROGRAM</t>
  </si>
  <si>
    <t>01/29/2018</t>
  </si>
  <si>
    <t>$306.00</t>
  </si>
  <si>
    <t>0.42 kW</t>
  </si>
  <si>
    <t>878 kWh</t>
  </si>
  <si>
    <t>Account Type</t>
  </si>
  <si>
    <t>GS&lt;50</t>
  </si>
  <si>
    <t>Residential</t>
  </si>
  <si>
    <t>GS&gt;50</t>
  </si>
  <si>
    <t>Adjustment
Factor kW</t>
  </si>
  <si>
    <t>Adjustment
Factor kWh</t>
  </si>
  <si>
    <t>PROGRAM</t>
  </si>
  <si>
    <t>kW</t>
  </si>
  <si>
    <t>NTG</t>
  </si>
  <si>
    <t>Realization Rate</t>
  </si>
  <si>
    <t>Adjustment Factor</t>
  </si>
  <si>
    <t>kWh</t>
  </si>
  <si>
    <t>Taken from 2017 Final Verified Results. Available as an attachment.</t>
  </si>
  <si>
    <t>Save on Energy Heating &amp; Cooling Program</t>
  </si>
  <si>
    <t>Save on Energy Home Assistance Program</t>
  </si>
  <si>
    <t>Save on Energy Retrofit Program</t>
  </si>
  <si>
    <t>Save on Energy Small Business Lighting Program</t>
  </si>
  <si>
    <t>Save on Energy High Performance New Construction Program</t>
  </si>
  <si>
    <t>PERSISTANCE - kWh</t>
  </si>
  <si>
    <t>PERSISTANCE - kW</t>
  </si>
  <si>
    <t>AVERAGE</t>
  </si>
  <si>
    <t>Year 1</t>
  </si>
  <si>
    <t>Year 2</t>
  </si>
  <si>
    <t>Year 3</t>
  </si>
  <si>
    <t>Year 4</t>
  </si>
  <si>
    <t>Year 5</t>
  </si>
  <si>
    <t>TOTAL</t>
  </si>
  <si>
    <t>Verified Results not available. Most similar program is Small Business Lighting.</t>
  </si>
  <si>
    <t>GROSS</t>
  </si>
  <si>
    <t>0.02</t>
  </si>
  <si>
    <t>0.11</t>
  </si>
  <si>
    <t>0.15</t>
  </si>
  <si>
    <t>0.05</t>
  </si>
  <si>
    <t>0.00</t>
  </si>
  <si>
    <t>0.27</t>
  </si>
  <si>
    <t>0.32</t>
  </si>
  <si>
    <t>0.80</t>
  </si>
  <si>
    <t>0.41</t>
  </si>
  <si>
    <t>22.40</t>
  </si>
  <si>
    <t>2.50</t>
  </si>
  <si>
    <t>0.42</t>
  </si>
  <si>
    <t>0.29</t>
  </si>
  <si>
    <t>1.81</t>
  </si>
  <si>
    <t>2.20</t>
  </si>
  <si>
    <t>0.50</t>
  </si>
  <si>
    <t>1.10</t>
  </si>
  <si>
    <t>5.00</t>
  </si>
  <si>
    <t>6.00</t>
  </si>
  <si>
    <t>0.34</t>
  </si>
  <si>
    <t>10.40</t>
  </si>
  <si>
    <t>6.60</t>
  </si>
  <si>
    <t>2.83</t>
  </si>
  <si>
    <t>5.12</t>
  </si>
  <si>
    <t>32.50</t>
  </si>
  <si>
    <t>56.10</t>
  </si>
  <si>
    <t>3.87</t>
  </si>
  <si>
    <t>4.12</t>
  </si>
  <si>
    <t>18.90</t>
  </si>
  <si>
    <t>4.53</t>
  </si>
  <si>
    <t>2.10</t>
  </si>
  <si>
    <t>1.86</t>
  </si>
  <si>
    <t>1.98</t>
  </si>
  <si>
    <t>9.80</t>
  </si>
  <si>
    <t>0.23</t>
  </si>
  <si>
    <t>0.14</t>
  </si>
  <si>
    <t>1.17</t>
  </si>
  <si>
    <t>7.46</t>
  </si>
  <si>
    <t>2.86</t>
  </si>
  <si>
    <t>0.35</t>
  </si>
  <si>
    <t>4.86</t>
  </si>
  <si>
    <t>11.52</t>
  </si>
  <si>
    <t>1.87</t>
  </si>
  <si>
    <t>1.97</t>
  </si>
  <si>
    <t>0.94</t>
  </si>
  <si>
    <t>0.37</t>
  </si>
  <si>
    <t>3.83</t>
  </si>
  <si>
    <t>1.80</t>
  </si>
  <si>
    <t>0.26</t>
  </si>
  <si>
    <t>3.29</t>
  </si>
  <si>
    <t>1.19</t>
  </si>
  <si>
    <t>4.66</t>
  </si>
  <si>
    <t>7.80</t>
  </si>
  <si>
    <t>6.58</t>
  </si>
  <si>
    <t>3.70</t>
  </si>
  <si>
    <t>1.50</t>
  </si>
  <si>
    <t>1.64</t>
  </si>
  <si>
    <t>1.40</t>
  </si>
  <si>
    <t>1.05</t>
  </si>
  <si>
    <t>4.00</t>
  </si>
  <si>
    <t>0.72</t>
  </si>
  <si>
    <t>0.89</t>
  </si>
  <si>
    <t>1.58</t>
  </si>
  <si>
    <t>1.96</t>
  </si>
  <si>
    <t>1.06</t>
  </si>
  <si>
    <t>4.08</t>
  </si>
  <si>
    <t>2.73</t>
  </si>
  <si>
    <t>2.15</t>
  </si>
  <si>
    <t>0.90</t>
  </si>
  <si>
    <t>1.01</t>
  </si>
  <si>
    <t>0.96</t>
  </si>
  <si>
    <t>1.00</t>
  </si>
  <si>
    <t>1.02</t>
  </si>
  <si>
    <t>1.77</t>
  </si>
  <si>
    <t>0.33</t>
  </si>
  <si>
    <t>1.04</t>
  </si>
  <si>
    <t>0.76</t>
  </si>
  <si>
    <t>1.11</t>
  </si>
  <si>
    <t>0.55</t>
  </si>
  <si>
    <t>1.07</t>
  </si>
  <si>
    <t>0.57</t>
  </si>
  <si>
    <t>0.38</t>
  </si>
  <si>
    <t>1.32</t>
  </si>
  <si>
    <t>1.70</t>
  </si>
  <si>
    <t>0.53</t>
  </si>
  <si>
    <t>0.52</t>
  </si>
  <si>
    <t>0.18</t>
  </si>
  <si>
    <t>0.92</t>
  </si>
  <si>
    <t>1.30</t>
  </si>
  <si>
    <t>0.82</t>
  </si>
  <si>
    <t>2.89</t>
  </si>
  <si>
    <t>0.88</t>
  </si>
  <si>
    <t>1.44</t>
  </si>
  <si>
    <t>0.69</t>
  </si>
  <si>
    <t>0.25</t>
  </si>
  <si>
    <t>1.65</t>
  </si>
  <si>
    <t>1.20</t>
  </si>
  <si>
    <t>1.38</t>
  </si>
  <si>
    <t>0.20</t>
  </si>
  <si>
    <t>1.34</t>
  </si>
  <si>
    <t>1.31</t>
  </si>
  <si>
    <t>0.22</t>
  </si>
  <si>
    <t>1.72</t>
  </si>
  <si>
    <t>4,367</t>
  </si>
  <si>
    <t>2,881</t>
  </si>
  <si>
    <t>7,390</t>
  </si>
  <si>
    <t>2,592</t>
  </si>
  <si>
    <t>7,684</t>
  </si>
  <si>
    <t>289</t>
  </si>
  <si>
    <t>6,170</t>
  </si>
  <si>
    <t>4,051</t>
  </si>
  <si>
    <t>8,684</t>
  </si>
  <si>
    <t>1,310</t>
  </si>
  <si>
    <t>732</t>
  </si>
  <si>
    <t>102,907</t>
  </si>
  <si>
    <t>25,846</t>
  </si>
  <si>
    <t>878</t>
  </si>
  <si>
    <t>1,122</t>
  </si>
  <si>
    <t>8,315</t>
  </si>
  <si>
    <t>10,107</t>
  </si>
  <si>
    <t>2,297</t>
  </si>
  <si>
    <t>4,391</t>
  </si>
  <si>
    <t>29,657</t>
  </si>
  <si>
    <t>1,577</t>
  </si>
  <si>
    <t>67,572</t>
  </si>
  <si>
    <t>41,829</t>
  </si>
  <si>
    <t>10,661</t>
  </si>
  <si>
    <t>21,628</t>
  </si>
  <si>
    <t>195,935</t>
  </si>
  <si>
    <t>270,749</t>
  </si>
  <si>
    <t>15,140</t>
  </si>
  <si>
    <t>18,530</t>
  </si>
  <si>
    <t>87,242</t>
  </si>
  <si>
    <t>17,094</t>
  </si>
  <si>
    <t>2,335</t>
  </si>
  <si>
    <t>17,057</t>
  </si>
  <si>
    <t>5,796</t>
  </si>
  <si>
    <t>18,871</t>
  </si>
  <si>
    <t>1,203</t>
  </si>
  <si>
    <t>617</t>
  </si>
  <si>
    <t>9,660</t>
  </si>
  <si>
    <t>46,886</t>
  </si>
  <si>
    <t>8,890</t>
  </si>
  <si>
    <t>37,029</t>
  </si>
  <si>
    <t>21,462</t>
  </si>
  <si>
    <t>1,075</t>
  </si>
  <si>
    <t>645</t>
  </si>
  <si>
    <t>703</t>
  </si>
  <si>
    <t>48,596</t>
  </si>
  <si>
    <t>51,457</t>
  </si>
  <si>
    <t>13,139</t>
  </si>
  <si>
    <t>211</t>
  </si>
  <si>
    <t>21,351</t>
  </si>
  <si>
    <t>52,923</t>
  </si>
  <si>
    <t>7,560</t>
  </si>
  <si>
    <t>4,259</t>
  </si>
  <si>
    <t>9,030</t>
  </si>
  <si>
    <t>4,300</t>
  </si>
  <si>
    <t>1,720</t>
  </si>
  <si>
    <t>15,287</t>
  </si>
  <si>
    <t>8,277</t>
  </si>
  <si>
    <t>1,009</t>
  </si>
  <si>
    <t>12,869</t>
  </si>
  <si>
    <t>12,743</t>
  </si>
  <si>
    <t>4,551</t>
  </si>
  <si>
    <t>18,201</t>
  </si>
  <si>
    <t>18,779</t>
  </si>
  <si>
    <t>36,008</t>
  </si>
  <si>
    <t>27,065</t>
  </si>
  <si>
    <t>13,435</t>
  </si>
  <si>
    <t>5,461</t>
  </si>
  <si>
    <t>6,419</t>
  </si>
  <si>
    <t>4,825</t>
  </si>
  <si>
    <t>40,042</t>
  </si>
  <si>
    <t>4,118</t>
  </si>
  <si>
    <t>20,325</t>
  </si>
  <si>
    <t>59,591</t>
  </si>
  <si>
    <t>10,920</t>
  </si>
  <si>
    <t>7,266</t>
  </si>
  <si>
    <t>2,653</t>
  </si>
  <si>
    <t>8,523</t>
  </si>
  <si>
    <t>5,643</t>
  </si>
  <si>
    <t>3,427</t>
  </si>
  <si>
    <t>13,895</t>
  </si>
  <si>
    <t>9,620</t>
  </si>
  <si>
    <t>5,311</t>
  </si>
  <si>
    <t>3,827</t>
  </si>
  <si>
    <t>2,263</t>
  </si>
  <si>
    <t>2,627</t>
  </si>
  <si>
    <t>4,380</t>
  </si>
  <si>
    <t>2,303</t>
  </si>
  <si>
    <t>5,137</t>
  </si>
  <si>
    <t>733</t>
  </si>
  <si>
    <t>2,602</t>
  </si>
  <si>
    <t>2,397</t>
  </si>
  <si>
    <t>5,043</t>
  </si>
  <si>
    <t>1,327</t>
  </si>
  <si>
    <t>5,270</t>
  </si>
  <si>
    <t>1,662</t>
  </si>
  <si>
    <t>2,525</t>
  </si>
  <si>
    <t>6,209</t>
  </si>
  <si>
    <t>5,286</t>
  </si>
  <si>
    <t>1,472</t>
  </si>
  <si>
    <t>2,528</t>
  </si>
  <si>
    <t>2,249</t>
  </si>
  <si>
    <t>3,933</t>
  </si>
  <si>
    <t>3,713</t>
  </si>
  <si>
    <t>2,496</t>
  </si>
  <si>
    <t>2,465</t>
  </si>
  <si>
    <t>2,532</t>
  </si>
  <si>
    <t>506</t>
  </si>
  <si>
    <t>1,039</t>
  </si>
  <si>
    <t>2,327</t>
  </si>
  <si>
    <t>2,069</t>
  </si>
  <si>
    <t>644</t>
  </si>
  <si>
    <t>1,999</t>
  </si>
  <si>
    <t>2,585</t>
  </si>
  <si>
    <t>1,967</t>
  </si>
  <si>
    <t>6,495</t>
  </si>
  <si>
    <t>1,954</t>
  </si>
  <si>
    <t>3,243</t>
  </si>
  <si>
    <t>2,680</t>
  </si>
  <si>
    <t>2,228</t>
  </si>
  <si>
    <t>317</t>
  </si>
  <si>
    <t>3,404</t>
  </si>
  <si>
    <t>7,235</t>
  </si>
  <si>
    <t>4,776</t>
  </si>
  <si>
    <t>3,103</t>
  </si>
  <si>
    <t>1,704</t>
  </si>
  <si>
    <t>1,063</t>
  </si>
  <si>
    <t>3,000</t>
  </si>
  <si>
    <t>2,952</t>
  </si>
  <si>
    <t>2,362</t>
  </si>
  <si>
    <t>545</t>
  </si>
  <si>
    <t>3,848</t>
  </si>
  <si>
    <t>Total Energy 
Savings (kWh)</t>
  </si>
  <si>
    <t>Total Demand
Savings (kW)</t>
  </si>
  <si>
    <t>2nd Year</t>
  </si>
  <si>
    <t>2nd Year kW Savings</t>
  </si>
  <si>
    <t>3rd Year</t>
  </si>
  <si>
    <t>4th Year</t>
  </si>
  <si>
    <t>5th Year</t>
  </si>
  <si>
    <t>1st Year kW Savings</t>
  </si>
  <si>
    <t>KW- DEMAND</t>
  </si>
  <si>
    <t>KWh- ENERGY</t>
  </si>
  <si>
    <t>3rd Year kW Savings</t>
  </si>
  <si>
    <t>4th Year kW Savings</t>
  </si>
  <si>
    <t>5th Year kW Savings</t>
  </si>
  <si>
    <t>1st Year kWh Savings</t>
  </si>
  <si>
    <t>2nd Year kWh Savings</t>
  </si>
  <si>
    <t>3rd Year kWh Savings</t>
  </si>
  <si>
    <t>4th Year kWh Savings</t>
  </si>
  <si>
    <t>5th Year kWh Savings</t>
  </si>
  <si>
    <t>Year 6</t>
  </si>
  <si>
    <t>Year 7</t>
  </si>
  <si>
    <t>Year 8</t>
  </si>
  <si>
    <t>Year 9</t>
  </si>
  <si>
    <t>6th Year</t>
  </si>
  <si>
    <t>7th Year</t>
  </si>
  <si>
    <t>8th Year</t>
  </si>
  <si>
    <t>9th Year</t>
  </si>
  <si>
    <t>6th Year kW Savings</t>
  </si>
  <si>
    <t>7th Year kW Savings</t>
  </si>
  <si>
    <t>8th Year kW Savings</t>
  </si>
  <si>
    <t>9th Year kW Savings</t>
  </si>
  <si>
    <t>1st Year</t>
  </si>
  <si>
    <t>YEAR TO REPORT</t>
  </si>
  <si>
    <t>Year 10</t>
  </si>
  <si>
    <t>10th Year kW Savings</t>
  </si>
  <si>
    <t>10th Year</t>
  </si>
  <si>
    <t>Net Energy Savings (kWh)</t>
  </si>
  <si>
    <t>Net Energy Savings Persistence (kWh)</t>
  </si>
  <si>
    <t>Monthly Multiplier</t>
  </si>
  <si>
    <t xml:space="preserve">Net Demand Savings (kW) </t>
  </si>
  <si>
    <t>Net Peak Demand Savings Persistence (kW)</t>
  </si>
  <si>
    <t>&lt;50</t>
  </si>
  <si>
    <t>&gt;50</t>
  </si>
  <si>
    <t>Less 50 %</t>
  </si>
  <si>
    <t>Over 50 %</t>
  </si>
  <si>
    <t>RETROFIT 2018</t>
  </si>
  <si>
    <t>SBL 2018</t>
  </si>
  <si>
    <t>HPNC 2019</t>
  </si>
  <si>
    <t>RETROFIT 2019</t>
  </si>
  <si>
    <t>INSTANT DISCOUNT PROGRAM</t>
  </si>
  <si>
    <t>New Savings in 2019</t>
  </si>
  <si>
    <t>New Savings in 2018</t>
  </si>
  <si>
    <t>Taken from Participation and Cost Report - April 2019</t>
  </si>
  <si>
    <t>Persistance to 2020</t>
  </si>
  <si>
    <t>COUPON PROGRAM - 2017 Verified Results</t>
  </si>
  <si>
    <t>Item</t>
  </si>
  <si>
    <t>Net to Gross</t>
  </si>
  <si>
    <t>kWh Energy</t>
  </si>
  <si>
    <t>kW Demand</t>
  </si>
  <si>
    <t>Persistance</t>
  </si>
  <si>
    <t>Adjustments by Year</t>
  </si>
  <si>
    <t>NOTE - DEMAND figures not provided by the IESO</t>
  </si>
  <si>
    <t>Instant Savings
2018 Entry</t>
  </si>
  <si>
    <r>
      <t>INSTANT SAVINGS - Program Review</t>
    </r>
    <r>
      <rPr>
        <b/>
        <sz val="8"/>
        <color theme="0"/>
        <rFont val="Calibri"/>
        <family val="2"/>
        <scheme val="minor"/>
      </rPr>
      <t xml:space="preserve"> (see 2018 Residential Programs Evaluation Report INSTANT SAVING.pdf, page 12)</t>
    </r>
  </si>
  <si>
    <t>Persistance is Not provided - Using COUPON PROGRAM as template.</t>
  </si>
  <si>
    <t>Using the Coupon program which has a lower persistance value to be consistent.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</si>
</sst>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#,##0.0000"/>
    <numFmt numFmtId="167" formatCode="0.000%"/>
    <numFmt numFmtId="168" formatCode="#,##0;\-#,##0;&quot;-&quot;_____;"/>
  </numFmts>
  <fonts count="26" x14ac:knownFonts="1">
    <font>
      <sz val="11"/>
      <color indexed="8"/>
      <name val="Calibri"/>
      <family val="2"/>
      <scheme val="minor"/>
    </font>
    <font>
      <u/>
      <sz val="11"/>
      <color indexed="12"/>
      <name val="Calibri"/>
    </font>
    <font>
      <b/>
      <sz val="11"/>
      <name val="Calibri"/>
    </font>
    <font>
      <b/>
      <sz val="11"/>
      <name val="Calibri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33CC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7" fillId="0" borderId="0" xfId="0" applyFont="1"/>
    <xf numFmtId="164" fontId="0" fillId="0" borderId="0" xfId="0" applyNumberFormat="1" applyAlignment="1">
      <alignment horizontal="center"/>
    </xf>
    <xf numFmtId="0" fontId="7" fillId="6" borderId="0" xfId="0" applyFont="1" applyFill="1" applyAlignment="1">
      <alignment horizontal="left"/>
    </xf>
    <xf numFmtId="164" fontId="0" fillId="6" borderId="0" xfId="0" applyNumberFormat="1" applyFill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12" fillId="0" borderId="0" xfId="0" applyFont="1"/>
    <xf numFmtId="164" fontId="11" fillId="5" borderId="0" xfId="0" applyNumberFormat="1" applyFont="1" applyFill="1" applyAlignment="1">
      <alignment horizontal="center"/>
    </xf>
    <xf numFmtId="0" fontId="13" fillId="0" borderId="0" xfId="0" applyFont="1"/>
    <xf numFmtId="165" fontId="0" fillId="0" borderId="0" xfId="0" applyNumberFormat="1"/>
    <xf numFmtId="0" fontId="7" fillId="7" borderId="0" xfId="0" applyFont="1" applyFill="1"/>
    <xf numFmtId="0" fontId="7" fillId="8" borderId="0" xfId="0" applyFont="1" applyFill="1" applyAlignment="1">
      <alignment horizontal="center"/>
    </xf>
    <xf numFmtId="2" fontId="0" fillId="0" borderId="0" xfId="0" applyNumberFormat="1"/>
    <xf numFmtId="2" fontId="13" fillId="0" borderId="0" xfId="0" applyNumberFormat="1" applyFont="1"/>
    <xf numFmtId="2" fontId="4" fillId="2" borderId="0" xfId="0" applyNumberFormat="1" applyFont="1" applyFill="1" applyAlignment="1">
      <alignment horizontal="left" wrapText="1"/>
    </xf>
    <xf numFmtId="2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center"/>
    </xf>
    <xf numFmtId="164" fontId="4" fillId="9" borderId="0" xfId="0" applyNumberFormat="1" applyFont="1" applyFill="1" applyAlignment="1">
      <alignment horizontal="center" wrapText="1"/>
    </xf>
    <xf numFmtId="4" fontId="0" fillId="0" borderId="0" xfId="0" applyNumberFormat="1"/>
    <xf numFmtId="0" fontId="1" fillId="5" borderId="0" xfId="0" applyFont="1" applyFill="1" applyAlignment="1">
      <alignment horizontal="left"/>
    </xf>
    <xf numFmtId="2" fontId="0" fillId="5" borderId="0" xfId="0" applyNumberFormat="1" applyFill="1" applyAlignment="1">
      <alignment horizontal="left"/>
    </xf>
    <xf numFmtId="164" fontId="0" fillId="5" borderId="0" xfId="0" applyNumberFormat="1" applyFill="1" applyAlignment="1">
      <alignment horizontal="center"/>
    </xf>
    <xf numFmtId="0" fontId="0" fillId="5" borderId="0" xfId="0" applyFill="1"/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4" fillId="9" borderId="0" xfId="0" applyNumberFormat="1" applyFont="1" applyFill="1" applyAlignment="1">
      <alignment horizontal="center" wrapText="1"/>
    </xf>
    <xf numFmtId="4" fontId="4" fillId="10" borderId="0" xfId="0" applyNumberFormat="1" applyFont="1" applyFill="1" applyAlignment="1">
      <alignment horizontal="center" wrapText="1"/>
    </xf>
    <xf numFmtId="4" fontId="7" fillId="5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3" fontId="16" fillId="11" borderId="0" xfId="0" applyNumberFormat="1" applyFont="1" applyFill="1" applyAlignment="1" applyProtection="1">
      <alignment vertical="center"/>
      <protection locked="0"/>
    </xf>
    <xf numFmtId="3" fontId="16" fillId="11" borderId="0" xfId="0" applyNumberFormat="1" applyFont="1" applyFill="1" applyAlignment="1" applyProtection="1">
      <alignment horizontal="center" vertical="center"/>
      <protection locked="0"/>
    </xf>
    <xf numFmtId="3" fontId="17" fillId="14" borderId="3" xfId="0" applyNumberFormat="1" applyFont="1" applyFill="1" applyBorder="1" applyAlignment="1" applyProtection="1">
      <alignment horizontal="center" vertical="center"/>
      <protection locked="0"/>
    </xf>
    <xf numFmtId="3" fontId="17" fillId="11" borderId="0" xfId="0" applyNumberFormat="1" applyFont="1" applyFill="1" applyAlignment="1" applyProtection="1">
      <alignment horizontal="center" vertical="center"/>
      <protection locked="0"/>
    </xf>
    <xf numFmtId="166" fontId="17" fillId="14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167" fontId="0" fillId="0" borderId="0" xfId="0" applyNumberFormat="1"/>
    <xf numFmtId="4" fontId="17" fillId="14" borderId="3" xfId="0" applyNumberFormat="1" applyFont="1" applyFill="1" applyBorder="1" applyAlignment="1" applyProtection="1">
      <alignment horizontal="center" vertical="center"/>
      <protection locked="0"/>
    </xf>
    <xf numFmtId="4" fontId="17" fillId="11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/>
    <xf numFmtId="168" fontId="21" fillId="11" borderId="11" xfId="0" applyNumberFormat="1" applyFont="1" applyFill="1" applyBorder="1" applyAlignment="1">
      <alignment vertical="top"/>
    </xf>
    <xf numFmtId="168" fontId="21" fillId="15" borderId="11" xfId="0" applyNumberFormat="1" applyFont="1" applyFill="1" applyBorder="1" applyAlignment="1">
      <alignment vertical="top"/>
    </xf>
    <xf numFmtId="4" fontId="22" fillId="11" borderId="12" xfId="0" applyNumberFormat="1" applyFont="1" applyFill="1" applyBorder="1" applyAlignment="1">
      <alignment vertical="top"/>
    </xf>
    <xf numFmtId="4" fontId="23" fillId="0" borderId="0" xfId="0" applyNumberFormat="1" applyFont="1"/>
    <xf numFmtId="166" fontId="22" fillId="11" borderId="12" xfId="0" applyNumberFormat="1" applyFont="1" applyFill="1" applyBorder="1" applyAlignment="1">
      <alignment vertical="top"/>
    </xf>
    <xf numFmtId="166" fontId="23" fillId="0" borderId="0" xfId="0" applyNumberFormat="1" applyFont="1"/>
    <xf numFmtId="0" fontId="6" fillId="17" borderId="0" xfId="0" applyFont="1" applyFill="1"/>
    <xf numFmtId="0" fontId="19" fillId="17" borderId="0" xfId="0" applyFont="1" applyFill="1"/>
    <xf numFmtId="0" fontId="7" fillId="6" borderId="0" xfId="0" applyFont="1" applyFill="1"/>
    <xf numFmtId="0" fontId="7" fillId="3" borderId="2" xfId="0" applyFont="1" applyFill="1" applyBorder="1"/>
    <xf numFmtId="0" fontId="0" fillId="3" borderId="2" xfId="0" applyFill="1" applyBorder="1"/>
    <xf numFmtId="0" fontId="7" fillId="9" borderId="2" xfId="0" applyFont="1" applyFill="1" applyBorder="1"/>
    <xf numFmtId="0" fontId="0" fillId="9" borderId="2" xfId="0" applyFill="1" applyBorder="1"/>
    <xf numFmtId="4" fontId="7" fillId="4" borderId="0" xfId="0" applyNumberFormat="1" applyFont="1" applyFill="1" applyAlignment="1">
      <alignment horizontal="center"/>
    </xf>
    <xf numFmtId="4" fontId="7" fillId="13" borderId="0" xfId="0" applyNumberFormat="1" applyFont="1" applyFill="1" applyAlignment="1">
      <alignment horizontal="center"/>
    </xf>
    <xf numFmtId="4" fontId="7" fillId="1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16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.ieso.ca/suite/sites/reported-results/page/applications/record/lQB_6AwkdN7iL85_ADFXVZwG4wBUN6m4VVgqiVo9pv7FN1n6KX0zT34Ydhd8meg5Wi1oJNm8-t-mw978cfjGO1QD9PDTcr672emMo8A-L-NCIg4u0g/view/summary" TargetMode="External"/><Relationship Id="rId117" Type="http://schemas.openxmlformats.org/officeDocument/2006/relationships/hyperlink" Target="https://online.ieso.ca/suite/sites/reported-results/page/applications/record/lQB_6AwkdN7iL85_ADFXVZwG4wBUN6m4VVgqiVo9pv7FN1n6KX0zT34Ydhd8meg5Wi1oJNm8-t-mw948s3oHu1Q9iT5iktaR9qjLUvtDnkChYc5iJI/view/summary" TargetMode="External"/><Relationship Id="rId21" Type="http://schemas.openxmlformats.org/officeDocument/2006/relationships/hyperlink" Target="https://online.ieso.ca/suite/sites/reported-results/page/applications/record/lQB_6AwkdN7iL85_ADFXVZwG4wBUN6m4VVgqiVo9pv7FN1n6KX0zT34Ydhd8meg5Wi1oJNm8-t-mw978MzoH-1QEYqPAq4LD5Q14gAlr_hKiAa2ox8/view/summary" TargetMode="External"/><Relationship Id="rId42" Type="http://schemas.openxmlformats.org/officeDocument/2006/relationships/hyperlink" Target="https://online.ieso.ca/suite/sites/reported-results/page/applications/record/lQB_6AwkdN7iL85_ADFXVZwG4wBUN6m4VVgqiVo9pv7FN1n6KX0zT34Ydhd8meg5Wi1oJNm8-t-mw998MzlHu1QISekItPzlmEE0FjU9m4AOuwv3RA/view/summary" TargetMode="External"/><Relationship Id="rId47" Type="http://schemas.openxmlformats.org/officeDocument/2006/relationships/hyperlink" Target="https://online.ieso.ca/suite/sites/reported-results/page/applications/record/lQB_6AwkdN7iL85_ADFXVZwG4wBUN6m4VVgqiVo9pv7FN1n6KX0zT34Ydhd8meg5Wi1oJNm8-t-mw989MLoFu1Q2mPWI0fMEdY3GOtBXQJGg1YQnTw/view/summary" TargetMode="External"/><Relationship Id="rId63" Type="http://schemas.openxmlformats.org/officeDocument/2006/relationships/hyperlink" Target="https://online.ieso.ca/suite/sites/reported-results/page/applications/record/lQB_6AwkdN7iL85_ADFXVZwG4wBUN6m4VVgqiVo9pv7FN1n6KX0zT34Ydhd8meg5Wi1oJNm8-t-mw9698ThGO1Qkf1MVOLsEK_ZOJpCvvtlIgeRfxI/view/summary" TargetMode="External"/><Relationship Id="rId68" Type="http://schemas.openxmlformats.org/officeDocument/2006/relationships/hyperlink" Target="https://online.ieso.ca/suite/sites/reported-results/page/applications/record/lQB_6AwkdN7iL85_ADFXVZwG4wBUN6m4VVgqiVo9pv7FN1n6KX0zT34Ydhd8meg5Wi1oJNm8-t-mw97-cXpG-1QmnUsUECMKP8NbBZnUuoJtDThpdg/view/summary" TargetMode="External"/><Relationship Id="rId84" Type="http://schemas.openxmlformats.org/officeDocument/2006/relationships/hyperlink" Target="https://online.ieso.ca/suite/sites/reported-results/page/applications/record/lQB_6AwkdN7iL85_ADFXVZwG4wBUN6m4VVgqiVo9pv7FN1n6KX0zT34Ydhd8meg5Wi1oJNm8-t-mw989sDpGO1QPjW2ENx5HA4dUjPzkOwEjKcz9yk/view/summary" TargetMode="External"/><Relationship Id="rId89" Type="http://schemas.openxmlformats.org/officeDocument/2006/relationships/hyperlink" Target="https://online.ieso.ca/suite/sites/reported-results/page/applications/record/lUB_6AwkdN7iL85_ADFXVZwG4wBUN6m4VVgqiVo9pv7FN1n6KX0zT34Ydhd8meg5Wi1oJNm8-t-mwl03zLCTfeQBduskQObW-fMf5n9FCfxCBXj7TA6/view/summary" TargetMode="External"/><Relationship Id="rId112" Type="http://schemas.openxmlformats.org/officeDocument/2006/relationships/hyperlink" Target="https://online.ieso.ca/suite/sites/reported-results/page/applications/record/lUB_6AwkdN7iL85_ADFXVZwG4wBUN6m4VVgqiVo9pv7FN1n6KX0zT34Ydhd8meg5Wi1oJNm8-t-mwrxPdIwPYo2aQF8GG4UWsa6uVu--wdeqJjz7nVC/view/summary" TargetMode="External"/><Relationship Id="rId133" Type="http://schemas.openxmlformats.org/officeDocument/2006/relationships/hyperlink" Target="https://online.ieso.ca/suite/sites/reported-results/page/applications/record/lQB_6AwkdN7iL85_ADFXVZwG4wBUN6m4VVgqiVo9pv7FN1n6KX0zT34Ydhd8meg5Wi1oJNm8-t-mw99-MPlHu1QC7KZ1L9skKNedg21NcPdNlqzpmM/view/summary" TargetMode="External"/><Relationship Id="rId138" Type="http://schemas.openxmlformats.org/officeDocument/2006/relationships/hyperlink" Target="https://online.ieso.ca/suite/sites/reported-results/page/applications/record/lUB_6AwkdN7iL85_ADFXVZwG4wBUN6m4VVgqiVo9pv7FN1n6KX0zT34Ydhd8meg5Wi1oJNm8-t-mwrxPdIwPYY2aR_61Qv9Cz2CBopE6YXIRO0v0dj_/view/summary" TargetMode="External"/><Relationship Id="rId154" Type="http://schemas.openxmlformats.org/officeDocument/2006/relationships/hyperlink" Target="https://online.ieso.ca/suite/sites/reported-results/page/applications/record/lUB_6AwkdN7iL85_ADFXVZwG4wBUN6m4VVgqiVo9pv7FN1n6KX0zT34Ydhd8meg5Wi1oJNm8-t-mwrxPdIzNY82aT290eYBGEcn-Tvu-4sYfryHKzBB/view/summary" TargetMode="External"/><Relationship Id="rId159" Type="http://schemas.openxmlformats.org/officeDocument/2006/relationships/hyperlink" Target="https://online.ieso.ca/suite/sites/reported-results/page/applications/record/lQB_6AwkdN7iL85_ADFXVZwG4wBUN6m4VVgqiVo9pv7FN1n6KX0zT34Ydhd8meg5Wi1oJNm8-t-mw98983lHe1Qtr9jJxgSPnt3T0n6nBVMQy1GH14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99cLiHO1Q2HSQz4razC9rVG12FgwcegmlOLs/view/summary" TargetMode="External"/><Relationship Id="rId107" Type="http://schemas.openxmlformats.org/officeDocument/2006/relationships/hyperlink" Target="https://online.ieso.ca/suite/sites/reported-results/page/applications/record/lQB_6AwkdN7iL85_ADFXVZwG4wBUN6m4VVgqiVo9pv7FN1n6KX0zT34Ydhd8meg5Wi1oJNm8-t-mw998sbgFu1QchIMnjlOJ0juH9ZV4ORj5yj8PQ4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79MTjHe1Q8SjQuIwLFyJEAbnP8LVzFWJkz_g/view/summary" TargetMode="External"/><Relationship Id="rId32" Type="http://schemas.openxmlformats.org/officeDocument/2006/relationships/hyperlink" Target="https://online.ieso.ca/suite/sites/reported-results/page/applications/record/lUB_6AwkdN7iL85_ADFXVZwG4wBUN6m4VVgqiVo9pv7FN1n6KX0zT34Ydhd8meg5Wi1oJNm8-t-mwl12zDARPKQBWM8IlTqwFQA92o9QUnbNyR0Rg7M/view/summary" TargetMode="External"/><Relationship Id="rId37" Type="http://schemas.openxmlformats.org/officeDocument/2006/relationships/hyperlink" Target="https://online.ieso.ca/suite/sites/reported-results/page/applications/record/lQB_6AwkdN7iL85_ADFXVZwG4wBUN6m4VVgqiVo9pv7FN1n6KX0zT34Ydhd8meg5Wi1oJNm8-t-mw9_9sDpGO1QvCpPoCe7AstCtsHbYv6q6VwKscU/view/summary" TargetMode="External"/><Relationship Id="rId53" Type="http://schemas.openxmlformats.org/officeDocument/2006/relationships/hyperlink" Target="https://online.ieso.ca/suite/sites/reported-results/page/applications/record/lQB_6AwkdN7iL85_ADFXVZwG4wBUN6m4VVgqiVo9pv7FN1n6KX0zT34Ydhd8meg5Wi1oJNm8-t-mw9_9sLiGe1QeHLE0C08lmTLCibrdHkewwVllN0/view/summary" TargetMode="External"/><Relationship Id="rId58" Type="http://schemas.openxmlformats.org/officeDocument/2006/relationships/hyperlink" Target="https://online.ieso.ca/suite/sites/reported-results/page/applications/record/lQB_6AwkdN7iL85_ADFXVZwG4wBUN6m4VVgqiVo9pv7FN1n6KX0zT34Ydhd8meg5Wi1oJNm8-t-mw98-cXpFu1Q2DKiJZTtP3pLgUUN0CvYukD-ob0/view/summary" TargetMode="External"/><Relationship Id="rId74" Type="http://schemas.openxmlformats.org/officeDocument/2006/relationships/hyperlink" Target="https://online.ieso.ca/suite/sites/reported-results/page/applications/record/lQB_6AwkdN7iL85_ADFXVZwG4wBUN6m4VVgqiVo9pv7FN1n6KX0zT34Ydhd8meg5Wi1oJNm8-t-mw9488fnH-1QAXlFXgh5QM9gO96hSZDjZmgMXiE/view/summary" TargetMode="External"/><Relationship Id="rId79" Type="http://schemas.openxmlformats.org/officeDocument/2006/relationships/hyperlink" Target="https://online.ieso.ca/suite/sites/reported-results/page/applications/record/lUB_6AwkdN7iL85_ADFXVZwG4wBUN6m4VVgqiVo9pv7FN1n6KX0zT34Ydhd8meg5Wi1oJNm8-t-mwl12zDBQ_uQBRNYNIetufSLS-obZfPvpCRJ-PLE/view/summary" TargetMode="External"/><Relationship Id="rId102" Type="http://schemas.openxmlformats.org/officeDocument/2006/relationships/hyperlink" Target="https://online.ieso.ca/suite/sites/reported-results/page/applications/record/lQB_6AwkdN7iL85_ADFXVZwG4wBUN6m4VVgqiVo9pv7FN1n6KX0zT34Ydhd8meg5Wi1oJNm8-t-mw979MLmG-1QfBCQqPhprEv8dWrYljMOKsVjXVw/view/summary" TargetMode="External"/><Relationship Id="rId123" Type="http://schemas.openxmlformats.org/officeDocument/2006/relationships/hyperlink" Target="https://online.ieso.ca/suite/sites/reported-results/page/applications/record/lUB_6AwkdN7iL85_ADFXVZwG4wBUN6m4VVgqiVo9pv7FN1n6KX0zT34Ydhd8meg5Wi1oJNm8-t-mwrxPdIwPYk2aS2uXxgjODsn1c063g0pXHb6K3qq/view/summary" TargetMode="External"/><Relationship Id="rId128" Type="http://schemas.openxmlformats.org/officeDocument/2006/relationships/hyperlink" Target="https://online.ieso.ca/suite/sites/reported-results/page/applications/record/lUB_6AwkdN7iL85_ADFXVZwG4wBUN6m4VVgqiVo9pv7FN1n6KX0zT34Ydhd8meg5Wi1oJNm8-t-mwrxPdIwPYg2af61hdVvhpY-HGbT0o6yB7lLNU5L/view/summary" TargetMode="External"/><Relationship Id="rId144" Type="http://schemas.openxmlformats.org/officeDocument/2006/relationships/hyperlink" Target="https://online.ieso.ca/suite/sites/reported-results/page/applications/record/lQB_6AwkdN7iL85_ADFXVZwG4wBUN6m4VVgqiVo9pv7FN1n6KX0zT34Ydhd8meg5Wi1oJNm8-t-mw998sbjHu1QAYntXMdLe8h71jtgJy1IoDnUS4c/view/summary" TargetMode="External"/><Relationship Id="rId149" Type="http://schemas.openxmlformats.org/officeDocument/2006/relationships/hyperlink" Target="https://online.ieso.ca/suite/sites/reported-results/page/applications/record/lUB_6AwkdN7iL85_ADFXVZwG4wBUN6m4VVgqiVo9pv7FN1n6KX0zT34Ydhd8meg5Wi1oJNm8-t-mwrxPdIzNIY2aXNo07zFYvdFy1Uxj3yzLeEcUjuY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rxPd43Nos2acpiwpTuFAjit_aYVGnOSZdUhaSV/view/summary" TargetMode="External"/><Relationship Id="rId90" Type="http://schemas.openxmlformats.org/officeDocument/2006/relationships/hyperlink" Target="https://online.ieso.ca/suite/sites/reported-results/page/applications/record/lQB_6AwkdN7iL85_ADFXVZwG4wBUN6m4VVgqiVo9pv7FN1n6KX0zT34Ydhd8meg5Wi1oJNm8-t-mw979MLmHO1QCTvOKe7ormmQANAaT7lu488EbM4/view/summary" TargetMode="External"/><Relationship Id="rId95" Type="http://schemas.openxmlformats.org/officeDocument/2006/relationships/hyperlink" Target="https://online.ieso.ca/suite/sites/reported-results/page/applications/record/lQB_6AwkdN7iL85_ADFXVZwG4wBUN6m4VVgqiVo9pv7FN1n6KX0zT34Ydhd8meg5Wi1oJNm8-t-mw9_-czmGu1QWrq5ryVRtVK5bmsEMf4DgJEgwQE/view/summary" TargetMode="External"/><Relationship Id="rId160" Type="http://schemas.openxmlformats.org/officeDocument/2006/relationships/hyperlink" Target="https://online.ieso.ca/suite/sites/reported-results/page/applications/record/lQB_6AwkdN7iL85_ADFXVZwG4wBUN6m4VVgqiVo9pv7FN1n6KX0zT34Ydhd8meg5Wi1oJNm8-t-mw979sDgFu1QF3kR7B01dsq1WujGMLYEK4zvEFQ/view/summary" TargetMode="External"/><Relationship Id="rId165" Type="http://schemas.openxmlformats.org/officeDocument/2006/relationships/hyperlink" Target="https://online.ieso.ca/suite/sites/reported-results/page/applications/record/lQB_6AwkdN7iL85_ADFXVZwG4wBUN6m4VVgqiVo9pv7FN1n6KX0zT34Ydhd8meg5Wi1oJNm8-t-mw98983lHO1QTkbOV13maf57s07-QVgkkSONXqY/view/summary" TargetMode="External"/><Relationship Id="rId22" Type="http://schemas.openxmlformats.org/officeDocument/2006/relationships/hyperlink" Target="https://online.ieso.ca/suite/sites/reported-results/page/applications/record/lQB_6AwkdN7iL85_ADFXVZwG4wBUN6m4VVgqiVo9pv7FN1n6KX0zT34Ydhd8meg5Wi1oJNm8-t-mw999cLlHe1QC24nCE_eMuMU0KrZzCCuprCXoew/view/summary" TargetMode="External"/><Relationship Id="rId27" Type="http://schemas.openxmlformats.org/officeDocument/2006/relationships/hyperlink" Target="https://online.ieso.ca/suite/sites/reported-results/page/applications/record/lQB_6AwkdN7iL85_ADFXVZwG4wBUN6m4VVgqiVo9pv7FN1n6KX0zT34Ydhd8meg5Wi1oJNm8-t-mw999cDgGO1QO7JBvxDf7pKN_K8huLpEOVihG1Q/view/summary" TargetMode="External"/><Relationship Id="rId43" Type="http://schemas.openxmlformats.org/officeDocument/2006/relationships/hyperlink" Target="https://online.ieso.ca/suite/sites/reported-results/page/applications/record/lUB_6AwkdN7iL85_ADFXVZwG4wBUN6m4VVgqiVo9pv7FN1n6KX0zT34Ydhd8meg5Wi1oJNm8-t-mwl12zDAQ_KQBXnu0D1ikYj3izBWIQUPqRaTfilA/view/summary" TargetMode="External"/><Relationship Id="rId48" Type="http://schemas.openxmlformats.org/officeDocument/2006/relationships/hyperlink" Target="https://online.ieso.ca/suite/sites/reported-results/page/applications/record/lQB_6AwkdN7iL85_ADFXVZwG4wBUN6m4VVgqiVo9pv7FN1n6KX0zT34Ydhd8meg5Wi1oJNm8-t-mw9788DiG-1QeEspwWE7ZCYiv1L4ElxzPZL0Ruo/view/summary" TargetMode="External"/><Relationship Id="rId64" Type="http://schemas.openxmlformats.org/officeDocument/2006/relationships/hyperlink" Target="https://online.ieso.ca/suite/sites/reported-results/page/applications/record/lQB_6AwkdN7iL85_ADFXVZwG4wBUN6m4VVgqiVo9pv7FN1n6KX0zT34Ydhd8meg5Wi1oJNm8-t-mw969cbhGe1QiwybSINj5ZSe0RJ9qXJU1663p1U/view/summary" TargetMode="External"/><Relationship Id="rId69" Type="http://schemas.openxmlformats.org/officeDocument/2006/relationships/hyperlink" Target="https://online.ieso.ca/suite/sites/reported-results/page/applications/record/lQB_6AwkdN7iL85_ADFXVZwG4wBUN6m4VVgqiVo9pv7FN1n6KX0zT34Ydhd8meg5Wi1oJNm8-t-mw9998fiG-1QwR6jkKVbnDgea6ltLNs0SgATgYo/view/summary" TargetMode="External"/><Relationship Id="rId113" Type="http://schemas.openxmlformats.org/officeDocument/2006/relationships/hyperlink" Target="https://online.ieso.ca/suite/sites/reported-results/page/applications/record/lQB_6AwkdN7iL85_ADFXVZwG4wBUN6m4VVgqiVo9pv7FN1n6KX0zT34Ydhd8meg5Wi1oJNm8-t-mw968MblHe1QD9k7lwEIrBk8IXrSnUCAQd4Pry8/view/summary" TargetMode="External"/><Relationship Id="rId118" Type="http://schemas.openxmlformats.org/officeDocument/2006/relationships/hyperlink" Target="https://online.ieso.ca/suite/sites/reported-results/page/applications/record/lQB_6AwkdN7iL85_ADFXVZwG4wBUN6m4VVgqiVo9pv7FN1n6KX0zT34Ydhd8meg5Wi1oJNm8-t-mw979MLmGe1QjKDurqWxJHVgWYv1Bf7NP_wTBYE/view/summary" TargetMode="External"/><Relationship Id="rId134" Type="http://schemas.openxmlformats.org/officeDocument/2006/relationships/hyperlink" Target="https://online.ieso.ca/suite/sites/reported-results/page/applications/record/lQB_6AwkdN7iL85_ADFXVZwG4wBUN6m4VVgqiVo9pv7FN1n6KX0zT34Ydhd8meg5Wi1oJNm8-t-mw999sDgGe1QYsBFFXYtZ6we1EJNtmpiJht5GVA/view/summary" TargetMode="External"/><Relationship Id="rId139" Type="http://schemas.openxmlformats.org/officeDocument/2006/relationships/hyperlink" Target="https://online.ieso.ca/suite/sites/reported-results/page/applications/record/lUB_6AwkdN7iL85_ADFXVZwG4wBUN6m4VVgqiVo9pv7FN1n6KX0zT34Ydhd8meg5Wi1oJNm8-t-mwrxPdIzNI82aXk2fTzONp3gWVxcNkrNkmpJcutn/view/summary" TargetMode="External"/><Relationship Id="rId80" Type="http://schemas.openxmlformats.org/officeDocument/2006/relationships/hyperlink" Target="https://online.ieso.ca/suite/sites/reported-results/page/applications/record/lUB_6AwkdN7iL85_ADFXVZwG4wBUN6m4VVgqiVo9pv7FN1n6KX0zT34Ydhd8meg5Wi1oJNm8-t-mwl02zjJQfaQBWHMGmtqB5A-32yhKqbEJ1JIB3jP/view/summary" TargetMode="External"/><Relationship Id="rId85" Type="http://schemas.openxmlformats.org/officeDocument/2006/relationships/hyperlink" Target="https://online.ieso.ca/suite/sites/reported-results/page/applications/record/lUB_6AwkdN7iL85_ADFXVZwG4wBUN6m4VVgqiVo9pv7FN1n6KX0zT34Ydhd8meg5Wi1oJNm8-t-mwl12zDBQ_eQBY86p5v5PXl6bYyAqQ7Pi1Btby5d/view/summary" TargetMode="External"/><Relationship Id="rId150" Type="http://schemas.openxmlformats.org/officeDocument/2006/relationships/hyperlink" Target="https://online.ieso.ca/suite/sites/reported-results/page/applications/record/lUB_6AwkdN7iL85_ADFXVZwG4wBUN6m4VVgqiVo9pv7FN1n6KX0zT34Ydhd8meg5Wi1oJNm8-t-mwrxPdIzNIo2aWaR1CPbLMX4dVOvsoVxDeZecoLB/view/summary" TargetMode="External"/><Relationship Id="rId155" Type="http://schemas.openxmlformats.org/officeDocument/2006/relationships/hyperlink" Target="https://online.ieso.ca/suite/sites/reported-results/page/applications/record/lQB_6AwkdN7iL85_ADFXVZwG4wBUN6m4VVgqiVo9pv7FN1n6KX0zT34Ydhd8meg5Wi1oJNm8-t-mw999cXjH-1QXRhEWetCy9q9c_bgxx7bT4iOqvQ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_98DlGu1QKeJhHp34kPaXRTcXmTiyT8uOjv8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99cLjGe1QwwxQbPbNkQBFcvv9Fe5wJxsgjuo/view/summary" TargetMode="External"/><Relationship Id="rId33" Type="http://schemas.openxmlformats.org/officeDocument/2006/relationships/hyperlink" Target="https://online.ieso.ca/suite/sites/reported-results/page/applications/record/lQB_6AwkdN7iL85_ADFXVZwG4wBUN6m4VVgqiVo9pv7FN1n6KX0zT34Ydhd8meg5Wi1oJNm8-t-mw999cTiHe1Qs_U72Uw8sbGHGibemq9r9y4UF9Y/view/summary" TargetMode="External"/><Relationship Id="rId38" Type="http://schemas.openxmlformats.org/officeDocument/2006/relationships/hyperlink" Target="https://online.ieso.ca/suite/sites/reported-results/page/applications/record/lQB_6AwkdN7iL85_ADFXVZwG4wBUN6m4VVgqiVo9pv7FN1n6KX0zT34Ydhd8meg5Wi1oJNm8-t-mw969MzpGe1QCNwGMsbXVcyJVvKyZ0mXL-KqlfY/view/summary" TargetMode="External"/><Relationship Id="rId59" Type="http://schemas.openxmlformats.org/officeDocument/2006/relationships/hyperlink" Target="https://online.ieso.ca/suite/sites/reported-results/page/applications/record/lQB_6AwkdN7iL85_ADFXVZwG4wBUN6m4VVgqiVo9pv7FN1n6KX0zT34Ydhd8meg5Wi1oJNm8-t-mw969cfkHu1QOOEufhst5CbdtujXeCO_jgtnbrs/view/summary" TargetMode="External"/><Relationship Id="rId103" Type="http://schemas.openxmlformats.org/officeDocument/2006/relationships/hyperlink" Target="https://online.ieso.ca/suite/sites/reported-results/page/applications/record/lQB_6AwkdN7iL85_ADFXVZwG4wBUN6m4VVgqiVo9pv7FN1n6KX0zT34Ydhd8meg5Wi1oJNm8-t-mw97-cblGO1QwC9cLLAx1iunAVob4J74Pn5LmFE/view/summary" TargetMode="External"/><Relationship Id="rId108" Type="http://schemas.openxmlformats.org/officeDocument/2006/relationships/hyperlink" Target="https://online.ieso.ca/suite/sites/reported-results/page/applications/record/lQB_6AwkdN7iL85_ADFXVZwG4wBUN6m4VVgqiVo9pv7FN1n6KX0zT34Ydhd8meg5Wi1oJNm8-t-mw999sLgHO1QLGxYx55W1215XKMSOdWYIhgdl3w/view/summary" TargetMode="External"/><Relationship Id="rId124" Type="http://schemas.openxmlformats.org/officeDocument/2006/relationships/hyperlink" Target="https://online.ieso.ca/suite/sites/reported-results/page/applications/record/lQB_6AwkdN7iL85_ADFXVZwG4wBUN6m4VVgqiVo9pv7FN1n6KX0zT34Ydhd8meg5Wi1oJNm8-t-mw96-M3kGu1Q8XXtKN7ru5dLShaRiMDk_tFW1jQ/view/summary" TargetMode="External"/><Relationship Id="rId129" Type="http://schemas.openxmlformats.org/officeDocument/2006/relationships/hyperlink" Target="https://online.ieso.ca/suite/sites/reported-results/page/applications/record/lQB_6AwkdN7iL85_ADFXVZwG4wBUN6m4VVgqiVo9pv7FN1n6KX0zT34Ydhd8meg5Wi1oJNm8-t-mw968MfiF-1QchivenXb3WhwonTV2i5fBagZozA/view/summary" TargetMode="External"/><Relationship Id="rId54" Type="http://schemas.openxmlformats.org/officeDocument/2006/relationships/hyperlink" Target="https://online.ieso.ca/suite/sites/reported-results/page/applications/record/lQB_6AwkdN7iL85_ADFXVZwG4wBUN6m4VVgqiVo9pv7FN1n6KX0zT34Ydhd8meg5Wi1oJNm8-t-mw968MLhHu1QYZusKfD_BU7GsRi_ki9PHjvnL6k/view/summary" TargetMode="External"/><Relationship Id="rId70" Type="http://schemas.openxmlformats.org/officeDocument/2006/relationships/hyperlink" Target="https://online.ieso.ca/suite/sites/reported-results/page/applications/record/lQB_6AwkdN7iL85_ADFXVZwG4wBUN6m4VVgqiVo9pv7FN1n6KX0zT34Ydhd8meg5Wi1oJNm8-t-mw9998fiGu1QNR8cH9XTNGaRndOpRjRFlWXJxS0/view/summary" TargetMode="External"/><Relationship Id="rId75" Type="http://schemas.openxmlformats.org/officeDocument/2006/relationships/hyperlink" Target="https://online.ieso.ca/suite/sites/reported-results/page/applications/record/lQB_6AwkdN7iL85_ADFXVZwG4wBUN6m4VVgqiVo9pv7FN1n6KX0zT34Ydhd8meg5Wi1oJNm8-t-mw989sDhGe1QxdLv6FTEp6sn5UtvG3nt7VJVEO8/view/summary" TargetMode="External"/><Relationship Id="rId91" Type="http://schemas.openxmlformats.org/officeDocument/2006/relationships/hyperlink" Target="https://online.ieso.ca/suite/sites/reported-results/page/applications/record/lQB_6AwkdN7iL85_ADFXVZwG4wBUN6m4VVgqiVo9pv7FN1n6KX0zT34Ydhd8meg5Wi1oJNm8-t-mw999cfkG-1QdUfeA-CYkxB7qUFSZ-gVwnJ5Edk/view/summary" TargetMode="External"/><Relationship Id="rId96" Type="http://schemas.openxmlformats.org/officeDocument/2006/relationships/hyperlink" Target="https://online.ieso.ca/suite/sites/reported-results/page/applications/record/lQB_6AwkdN7iL85_ADFXVZwG4wBUN6m4VVgqiVo9pv7FN1n6KX0zT34Ydhd8meg5Wi1oJNm8-t-mw96-M3kG-1Q0BzqSN-otjOIa6HtTxa0d5FgG7E/view/summary" TargetMode="External"/><Relationship Id="rId140" Type="http://schemas.openxmlformats.org/officeDocument/2006/relationships/hyperlink" Target="https://online.ieso.ca/suite/sites/reported-results/page/applications/record/lUB_6AwkdN7iL85_ADFXVZwG4wBUN6m4VVgqiVo9pv7FN1n6KX0zT34Ydhd8meg5Wi1oJNm8-t-mwrxPdIzNI42aVjoQOkTYclE0Eyjmd02NoGuElnw/view/summary" TargetMode="External"/><Relationship Id="rId145" Type="http://schemas.openxmlformats.org/officeDocument/2006/relationships/hyperlink" Target="https://online.ieso.ca/suite/sites/reported-results/page/applications/record/lUB_6AwkdN7iL85_ADFXVZwG4wBUN6m4VVgqiVo9pv7FN1n6KX0zT34Ydhd8meg5Wi1oJNm8-t-mwrxPdIzNIw2af5AbBPgg6AdiIKVD0Jrz_thteaK/view/summary" TargetMode="External"/><Relationship Id="rId161" Type="http://schemas.openxmlformats.org/officeDocument/2006/relationships/hyperlink" Target="https://online.ieso.ca/suite/sites/reported-results/page/applications/record/lQB_6AwkdN7iL85_ADFXVZwG4wBUN6m4VVgqiVo9pv7FN1n6KX0zT34Ydhd8meg5Wi1oJNm8-t-mw999cHnHO1QGPMcY_qDBMoUHTdfGJPt_0hX6q0/view/summary" TargetMode="External"/><Relationship Id="rId166" Type="http://schemas.openxmlformats.org/officeDocument/2006/relationships/hyperlink" Target="https://online.ieso.ca/suite/sites/reported-results/page/applications/record/lQB_6AwkdN7iL85_ADFXVZwG4wBUN6m4VVgqiVo9pv7FN1n6KX0zT34Ydhd8meg5Wi1oJNm8-t-mw989sXhHe1Q4JVGB8rgOyuPIMCEirAGFYFm394/view/summary" TargetMode="External"/><Relationship Id="rId1" Type="http://schemas.openxmlformats.org/officeDocument/2006/relationships/hyperlink" Target="https://online.ieso.ca/suite/sites/reported-results/page/applications/record/lUB_6AwkdN7iL85_ADFXVZwG4wBUN6m4VVgqiVo9pv7FN1n6KX0zT34Ydhd8meg5Wi1oJNm8-t-mwrxOdAyN402ac4RiYwg_UwUi4cx0xjX69tetOVt/view/summary" TargetMode="External"/><Relationship Id="rId6" Type="http://schemas.openxmlformats.org/officeDocument/2006/relationships/hyperlink" Target="https://online.ieso.ca/suite/sites/reported-results/page/applications/record/lQB_6AwkdN7iL85_ADFXVZwG4wBUN6m4VVgqiVo9pv7FN1n6KX0zT34Ydhd8meg5Wi1oJNm8-t-mw969sDmHu1Q8crbzrDJQE3gbB3gDeft70ekQys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68cHkHO1QHzdLdNrimev1DWhwi-Qlw3K8MXo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698HiHO1QuOpCAzBUoMIyb6aTgYGg_FMmkxE/view/summary" TargetMode="External"/><Relationship Id="rId28" Type="http://schemas.openxmlformats.org/officeDocument/2006/relationships/hyperlink" Target="https://online.ieso.ca/suite/sites/reported-results/page/applications/record/lUB_6AwkdN7iL85_ADFXVZwG4wBUN6m4VVgqiVo9pv7FN1n6KX0zT34Ydhd8meg5Wi1oJNm8-t-mwl12DXGRvaQBaLLPAeeR6u3faR2ObfXKekmjBOJ/view/summary" TargetMode="External"/><Relationship Id="rId36" Type="http://schemas.openxmlformats.org/officeDocument/2006/relationships/hyperlink" Target="https://online.ieso.ca/suite/sites/reported-results/page/applications/record/lQB_6AwkdN7iL85_ADFXVZwG4wBUN6m4VVgqiVo9pv7FN1n6KX0zT34Ydhd8meg5Wi1oJNm8-t-mw97-czgGO1Q0s_ty6cauxIntIQ4X3FMK89SeXs/view/summary" TargetMode="External"/><Relationship Id="rId49" Type="http://schemas.openxmlformats.org/officeDocument/2006/relationships/hyperlink" Target="https://online.ieso.ca/suite/sites/reported-results/page/applications/record/lQB_6AwkdN7iL85_ADFXVZwG4wBUN6m4VVgqiVo9pv7FN1n6KX0zT34Ydhd8meg5Wi1oJNm8-t-mw98-cXgGu1Q7Ktdip9LxMxfYRImFa4uHYW6HJE/view/summary" TargetMode="External"/><Relationship Id="rId57" Type="http://schemas.openxmlformats.org/officeDocument/2006/relationships/hyperlink" Target="https://online.ieso.ca/suite/sites/reported-results/page/applications/record/lQB_6AwkdN7iL85_ADFXVZwG4wBUN6m4VVgqiVo9pv7FN1n6KX0zT34Ydhd8meg5Wi1oJNm8-t-mw978cboGe1QOlCdBOke4dbsXuhO1OTkKIjQYEM/view/summary" TargetMode="External"/><Relationship Id="rId106" Type="http://schemas.openxmlformats.org/officeDocument/2006/relationships/hyperlink" Target="https://online.ieso.ca/suite/sites/reported-results/page/applications/record/lQB_6AwkdN7iL85_ADFXVZwG4wBUN6m4VVgqiVo9pv7FN1n6KX0zT34Ydhd8meg5Wi1oJNm8-t-mw9_9szoH-1Q2nSJr-j8-BTwyM_0Wa957YRdSkU/view/summary" TargetMode="External"/><Relationship Id="rId114" Type="http://schemas.openxmlformats.org/officeDocument/2006/relationships/hyperlink" Target="https://online.ieso.ca/suite/sites/reported-results/page/applications/record/lQB_6AwkdN7iL85_ADFXVZwG4wBUN6m4VVgqiVo9pv7FN1n6KX0zT34Ydhd8meg5Wi1oJNm8-t-mw989sTkGO1Q65x5vZSnpow5iEmB3FaddY1PknE/view/summary" TargetMode="External"/><Relationship Id="rId119" Type="http://schemas.openxmlformats.org/officeDocument/2006/relationships/hyperlink" Target="https://online.ieso.ca/suite/sites/reported-results/page/applications/record/lUB_6AwkdN7iL85_ADFXVZwG4wBUN6m4VVgqiVo9pv7FN1n6KX0zT34Ydhd8meg5Wi1oJNm8-t-mwrxPdIzNIg2aVbp5SCc5bgjeoUUSYIZ_T5p7e7e/view/summary" TargetMode="External"/><Relationship Id="rId127" Type="http://schemas.openxmlformats.org/officeDocument/2006/relationships/hyperlink" Target="https://online.ieso.ca/suite/sites/reported-results/page/applications/record/lQB_6AwkdN7iL85_ADFXVZwG4wBUN6m4VVgqiVo9pv7FN1n6KX0zT34Ydhd8meg5Wi1oJNm8-t-mw999sLgGu1QV_WeDtQrbheJZu_E-MMCut46D94/view/summary" TargetMode="External"/><Relationship Id="rId10" Type="http://schemas.openxmlformats.org/officeDocument/2006/relationships/hyperlink" Target="https://online.ieso.ca/suite/sites/reported-results/page/applications/record/lUB_6AwkdN7iL85_ADFXVZwG4wBUN6m4VVgqiVo9pv7FN1n6KX0zT34Ydhd8meg5Wi1oJNm8-t-mwl12zDAQ_eQBagL1XT_MMUnMl3q-O-81tFqoZh7/view/summary" TargetMode="External"/><Relationship Id="rId31" Type="http://schemas.openxmlformats.org/officeDocument/2006/relationships/hyperlink" Target="https://online.ieso.ca/suite/sites/reported-results/page/applications/record/lQB_6AwkdN7iL85_ADFXVZwG4wBUN6m4VVgqiVo9pv7FN1n6KX0zT34Ydhd8meg5Wi1oJNm8-t-mw979MHmG-1QT3b6cf415DKXFRdF9suhAauv6T4/view/summary" TargetMode="External"/><Relationship Id="rId44" Type="http://schemas.openxmlformats.org/officeDocument/2006/relationships/hyperlink" Target="https://online.ieso.ca/suite/sites/reported-results/page/applications/record/lQB_6AwkdN7iL85_ADFXVZwG4wBUN6m4VVgqiVo9pv7FN1n6KX0zT34Ydhd8meg5Wi1oJNm8-t-mw978s3hHu1Q9tODrkwwDqZWh0TVflGUYYX14z4/view/summary" TargetMode="External"/><Relationship Id="rId52" Type="http://schemas.openxmlformats.org/officeDocument/2006/relationships/hyperlink" Target="https://online.ieso.ca/suite/sites/reported-results/page/applications/record/lUB_6AwkdN7iL85_ADFXVZwG4wBUN6m4VVgqiVo9pv7FN1n6KX0zT34Ydhd8meg5Wi1oJNm8-t-mwl12zDBQ_KQBZf_qkl7IyvpwwoCLxN2TwU6V6i5/view/summary" TargetMode="External"/><Relationship Id="rId60" Type="http://schemas.openxmlformats.org/officeDocument/2006/relationships/hyperlink" Target="https://online.ieso.ca/suite/sites/reported-results/page/applications/record/lQB_6AwkdN7iL85_ADFXVZwG4wBUN6m4VVgqiVo9pv7FN1n6KX0zT34Ydhd8meg5Wi1oJNm8-t-mw98-MbhHe1QFeSETOlo_iXWzqKRIpsveUBNIvs/view/summary" TargetMode="External"/><Relationship Id="rId65" Type="http://schemas.openxmlformats.org/officeDocument/2006/relationships/hyperlink" Target="https://online.ieso.ca/suite/sites/reported-results/page/applications/record/lQB_6AwkdN7iL85_ADFXVZwG4wBUN6m4VVgqiVo9pv7FN1n6KX0zT34Ydhd8meg5Wi1oJNm8-t-mw979cbjHO1QLwKNtHTG37-stsP_K_sPDpreslg/view/summary" TargetMode="External"/><Relationship Id="rId73" Type="http://schemas.openxmlformats.org/officeDocument/2006/relationships/hyperlink" Target="https://online.ieso.ca/suite/sites/reported-results/page/applications/record/lQB_6AwkdN7iL85_ADFXVZwG4wBUN6m4VVgqiVo9pv7FN1n6KX0zT34Ydhd8meg5Wi1oJNm8-t-mw98-MzlGe1QiQEJytJ6KjTvsDzKeH2MyHqaTzM/view/summary" TargetMode="External"/><Relationship Id="rId78" Type="http://schemas.openxmlformats.org/officeDocument/2006/relationships/hyperlink" Target="https://online.ieso.ca/suite/sites/reported-results/page/applications/record/lUB_6AwkdN7iL85_ADFXVZwG4wBUN6m4VVgqiVo9pv7FN1n6KX0zT34Ydhd8meg5Wi1oJNm8-t-mwl12zDBTPKQBYMwUuKngSzdGi7n-kLIcHAsJfXm/view/summary" TargetMode="External"/><Relationship Id="rId81" Type="http://schemas.openxmlformats.org/officeDocument/2006/relationships/hyperlink" Target="https://online.ieso.ca/suite/sites/reported-results/page/applications/record/lUB_6AwkdN7iL85_ADFXVZwG4wBUN6m4VVgqiVo9pv7FN1n6KX0zT34Ydhd8meg5Wi1oJNm8-t-mwl03zHCRvqQBUPqac3XZsreFQyuSOlMFR4KgQKN/view/summary" TargetMode="External"/><Relationship Id="rId86" Type="http://schemas.openxmlformats.org/officeDocument/2006/relationships/hyperlink" Target="https://online.ieso.ca/suite/sites/reported-results/page/applications/record/lUB_6AwkdN7iL85_ADFXVZwG4wBUN6m4VVgqiVo9pv7FN1n6KX0zT34Ydhd8meg5Wi1oJNm8-t-mwl12zDBTPeQBX3fzimPpaoh-jKHiijlEQXW-Mu8/view/summary" TargetMode="External"/><Relationship Id="rId94" Type="http://schemas.openxmlformats.org/officeDocument/2006/relationships/hyperlink" Target="https://online.ieso.ca/suite/sites/reported-results/page/applications/record/lQB_6AwkdN7iL85_ADFXVZwG4wBUN6m4VVgqiVo9pv7FN1n6KX0zT34Ydhd8meg5Wi1oJNm8-t-mw98-cHmHu1Qza7i3Qq0O1GnzyNZXPvWtTiXmck/view/summary" TargetMode="External"/><Relationship Id="rId99" Type="http://schemas.openxmlformats.org/officeDocument/2006/relationships/hyperlink" Target="https://online.ieso.ca/suite/sites/reported-results/page/applications/record/lQB_6AwkdN7iL85_ADFXVZwG4wBUN6m4VVgqiVo9pv7FN1n6KX0zT34Ydhd8meg5Wi1oJNm8-t-mw9_-MfpGO1Qd-jaUjQlFB8lLqiQtpIM3J4MmLI/view/summary" TargetMode="External"/><Relationship Id="rId101" Type="http://schemas.openxmlformats.org/officeDocument/2006/relationships/hyperlink" Target="https://online.ieso.ca/suite/sites/reported-results/page/applications/record/lQB_6AwkdN7iL85_ADFXVZwG4wBUN6m4VVgqiVo9pv7FN1n6KX0zT34Ydhd8meg5Wi1oJNm8-t-mw948s3oH-1QHg46JnRVCUlfps9g9ZKqAHvEnVc/view/summary" TargetMode="External"/><Relationship Id="rId122" Type="http://schemas.openxmlformats.org/officeDocument/2006/relationships/hyperlink" Target="https://online.ieso.ca/suite/sites/reported-results/page/applications/record/lQB_6AwkdN7iL85_ADFXVZwG4wBUN6m4VVgqiVo9pv7FN1n6KX0zT34Ydhd8meg5Wi1oJNm8-t-mw998sbjH-1QJVcGV0DOoJI8nSi6rBzod0YAsrk/view/summary" TargetMode="External"/><Relationship Id="rId130" Type="http://schemas.openxmlformats.org/officeDocument/2006/relationships/hyperlink" Target="https://online.ieso.ca/suite/sites/reported-results/page/applications/record/lQB_6AwkdN7iL85_ADFXVZwG4wBUN6m4VVgqiVo9pv7FN1n6KX0zT34Ydhd8meg5Wi1oJNm8-t-mw99-MPlH-1QrFbZS56q53S2Ob_ts4jo1B8o_zk/view/summary" TargetMode="External"/><Relationship Id="rId135" Type="http://schemas.openxmlformats.org/officeDocument/2006/relationships/hyperlink" Target="https://online.ieso.ca/suite/sites/reported-results/page/applications/record/lQB_6AwkdN7iL85_ADFXVZwG4wBUN6m4VVgqiVo9pv7FN1n6KX0zT34Ydhd8meg5Wi1oJNm8-t-mw97883kHu1Q40_DmsKtYGWq3N0Dd74bwQe4sYA/view/summary" TargetMode="External"/><Relationship Id="rId143" Type="http://schemas.openxmlformats.org/officeDocument/2006/relationships/hyperlink" Target="https://online.ieso.ca/suite/sites/reported-results/page/applications/record/lQB_6AwkdN7iL85_ADFXVZwG4wBUN6m4VVgqiVo9pv7FN1n6KX0zT34Ydhd8meg5Wi1oJNm8-t-mw9_9s3pGu1Qmu_4T-GVl8kyb-aV-xfOv-M-pCU/view/summary" TargetMode="External"/><Relationship Id="rId148" Type="http://schemas.openxmlformats.org/officeDocument/2006/relationships/hyperlink" Target="https://online.ieso.ca/suite/sites/reported-results/page/applications/record/lQB_6AwkdN7iL85_ADFXVZwG4wBUN6m4VVgqiVo9pv7FN1n6KX0zT34Ydhd8meg5Wi1oJNm8-t-mw969sHhGu1QXff_Z7aNdbB7g_1H9TafzN8ft_M/view/summary" TargetMode="External"/><Relationship Id="rId151" Type="http://schemas.openxmlformats.org/officeDocument/2006/relationships/hyperlink" Target="https://online.ieso.ca/suite/sites/reported-results/page/applications/record/lUB_6AwkdN7iL85_ADFXVZwG4wBUN6m4VVgqiVo9pv7FN1n6KX0zT34Ydhd8meg5Wi1oJNm8-t-mwrxPdIzNIk2afrgQd84JmTZivRKHA5Q_fIV21d5/view/summary" TargetMode="External"/><Relationship Id="rId156" Type="http://schemas.openxmlformats.org/officeDocument/2006/relationships/hyperlink" Target="https://online.ieso.ca/suite/sites/reported-results/page/applications/record/lUB_6AwkdN7iL85_ADFXVZwG4wBUN6m4VVgqiVo9pv7FN1n6KX0zT34Ydhd8meg5Wi1oJNm8-t-mwrxNNE8Nos2aS_-Q-gCgSeTiDau96VltS4mt_sl/view/summary" TargetMode="External"/><Relationship Id="rId164" Type="http://schemas.openxmlformats.org/officeDocument/2006/relationships/hyperlink" Target="https://online.ieso.ca/suite/sites/reported-results/page/applications/record/lQB_6AwkdN7iL85_ADFXVZwG4wBUN6m4VVgqiVo9pv7FN1n6KX0zT34Ydhd8meg5Wi1oJNm8-t-mw979MPjGu1QgD5KW7mznc7U4xqUgOvYosopGyI/view/summary" TargetMode="External"/><Relationship Id="rId4" Type="http://schemas.openxmlformats.org/officeDocument/2006/relationships/hyperlink" Target="https://online.ieso.ca/suite/sites/reported-results/page/applications/record/lUB_6AwkdN7iL85_ADFXVZwG4wBUN6m4VVgqiVo9pv7FN1n6KX0zT34Ydhd8meg5Wi1oJNm8-t-mwrxNNE9Mos2adKJW2QMJBdGY8iES_w0XAFEqp7g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78MXgG-1Q6cDEV1wHyO9AFwM1p-m7XqXeUeQ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98szoGO1Qfn9LNwoYdNl9JTZYLnV7ugYhWA0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_9czkGO1QmKzp6NYgwd8Hg99ped7kJM7JYpg/view/summary" TargetMode="External"/><Relationship Id="rId39" Type="http://schemas.openxmlformats.org/officeDocument/2006/relationships/hyperlink" Target="https://online.ieso.ca/suite/sites/reported-results/page/applications/record/lQB_6AwkdN7iL85_ADFXVZwG4wBUN6m4VVgqiVo9pv7FN1n6KX0zT34Ydhd8meg5Wi1oJNm8-t-mw9788HnGO1QRgELxv749FkpV_sfUk8b3PFPMLQ/view/summary" TargetMode="External"/><Relationship Id="rId109" Type="http://schemas.openxmlformats.org/officeDocument/2006/relationships/hyperlink" Target="https://online.ieso.ca/suite/sites/reported-results/page/applications/record/lQB_6AwkdN7iL85_ADFXVZwG4wBUN6m4VVgqiVo9pv7FN1n6KX0zT34Ydhd8meg5Wi1oJNm8-t-mw968cTmH-1QdTwd-6CJ6f4bUSiKEaVwUzGY9JQ/view/summary" TargetMode="External"/><Relationship Id="rId34" Type="http://schemas.openxmlformats.org/officeDocument/2006/relationships/hyperlink" Target="https://online.ieso.ca/suite/sites/reported-results/page/applications/record/lQB_6AwkdN7iL85_ADFXVZwG4wBUN6m4VVgqiVo9pv7FN1n6KX0zT34Ydhd8meg5Wi1oJNm8-t-mw99-cToFu1QgfIbRMHEabMXvF_oZ1JzDALx70A/view/summary" TargetMode="External"/><Relationship Id="rId50" Type="http://schemas.openxmlformats.org/officeDocument/2006/relationships/hyperlink" Target="https://online.ieso.ca/suite/sites/reported-results/page/applications/record/lUB_6AwkdN7iL85_ADFXVZwG4wBUN6m4VVgqiVo9pv7FN1n6KX0zT34Ydhd8meg5Wi1oJNm8-t-mwl12DXGRvGQBZ6yYdTiLe8xtjInQeMcwFseyM1R/view/summary" TargetMode="External"/><Relationship Id="rId55" Type="http://schemas.openxmlformats.org/officeDocument/2006/relationships/hyperlink" Target="https://online.ieso.ca/suite/sites/reported-results/page/applications/record/lQB_6AwkdN7iL85_ADFXVZwG4wBUN6m4VVgqiVo9pv7FN1n6KX0zT34Ydhd8meg5Wi1oJNm8-t-mw989cfjF-1QfadPli9Py3-tYrtI4Hd-QuKMkNU/view/summary" TargetMode="External"/><Relationship Id="rId76" Type="http://schemas.openxmlformats.org/officeDocument/2006/relationships/hyperlink" Target="https://online.ieso.ca/suite/sites/reported-results/page/applications/record/lQB_6AwkdN7iL85_ADFXVZwG4wBUN6m4VVgqiVo9pv7FN1n6KX0zT34Ydhd8meg5Wi1oJNm8-t-mw948cHnG-1Q-AuzSqgTBl91xqnoeOQgyGtQv6g/view/summary" TargetMode="External"/><Relationship Id="rId97" Type="http://schemas.openxmlformats.org/officeDocument/2006/relationships/hyperlink" Target="https://online.ieso.ca/suite/sites/reported-results/page/applications/record/lQB_6AwkdN7iL85_ADFXVZwG4wBUN6m4VVgqiVo9pv7FN1n6KX0zT34Ydhd8meg5Wi1oJNm8-t-mw968cTnFu1QCum16KyOfW2gfyC-WGORwZMzRL8/view/summary" TargetMode="External"/><Relationship Id="rId104" Type="http://schemas.openxmlformats.org/officeDocument/2006/relationships/hyperlink" Target="https://online.ieso.ca/suite/sites/reported-results/page/applications/record/lQB_6AwkdN7iL85_ADFXVZwG4wBUN6m4VVgqiVo9pv7FN1n6KX0zT34Ydhd8meg5Wi1oJNm8-t-mw9_-czmGe1QXvo3jhNpIIAEyk4VJWgd5Qku7JY/view/summary" TargetMode="External"/><Relationship Id="rId120" Type="http://schemas.openxmlformats.org/officeDocument/2006/relationships/hyperlink" Target="https://online.ieso.ca/suite/sites/reported-results/page/applications/record/lUB_6AwkdN7iL85_ADFXVZwG4wBUN6m4VVgqiVo9pv7FN1n6KX0zT34Ydhd8meg5Wi1oJNm8-t-mwrxPdIzNIc2aYWm95bYVD6FwW2sbYQozoruG_iZ/view/summary" TargetMode="External"/><Relationship Id="rId125" Type="http://schemas.openxmlformats.org/officeDocument/2006/relationships/hyperlink" Target="https://online.ieso.ca/suite/sites/reported-results/page/applications/record/lQB_6AwkdN7iL85_ADFXVZwG4wBUN6m4VVgqiVo9pv7FN1n6KX0zT34Ydhd8meg5Wi1oJNm8-t-mw988sLiFu1QoLUpR_HFAti1ZFMRocJnSailS8M/view/summary" TargetMode="External"/><Relationship Id="rId141" Type="http://schemas.openxmlformats.org/officeDocument/2006/relationships/hyperlink" Target="https://online.ieso.ca/suite/sites/reported-results/page/applications/record/lUB_6AwkdN7iL85_ADFXVZwG4wBUN6m4VVgqiVo9pv7FN1n6KX0zT34Ydhd8meg5Wi1oJNm8-t-mwrxPdIzNI02aSJLvCS2HnVgwGsFWm0c361yCD_M/view/summary" TargetMode="External"/><Relationship Id="rId146" Type="http://schemas.openxmlformats.org/officeDocument/2006/relationships/hyperlink" Target="https://online.ieso.ca/suite/sites/reported-results/page/applications/record/lUB_6AwkdN7iL85_ADFXVZwG4wBUN6m4VVgqiVo9pv7FN1n6KX0zT34Ydhd8meg5Wi1oJNm8-t-mwrxPdIzNIs2aevz8O0WIUUSvqyeF38UMkFUi5ks/view/summary" TargetMode="External"/><Relationship Id="rId167" Type="http://schemas.openxmlformats.org/officeDocument/2006/relationships/hyperlink" Target="https://online.ieso.ca/suite/sites/reported-results/page/applications/record/lQB_6AwkdN7iL85_ADFXVZwG4wBUN6m4VVgqiVo9pv7FN1n6KX0zT34Ydhd8meg5Wi1oJNm8-t-mw989c3mGe1QG9ForIxyifKUxc6SroLcK2QmhaQ/view/summary" TargetMode="External"/><Relationship Id="rId7" Type="http://schemas.openxmlformats.org/officeDocument/2006/relationships/hyperlink" Target="https://online.ieso.ca/suite/sites/reported-results/page/applications/record/lQB_6AwkdN7iL85_ADFXVZwG4wBUN6m4VVgqiVo9pv7FN1n6KX0zT34Ydhd8meg5Wi1oJNm8-t-mw988sXiHO1Qt9W8m92Hh3Jpfv4bAbg8nNdY0Qo/view/summary" TargetMode="External"/><Relationship Id="rId71" Type="http://schemas.openxmlformats.org/officeDocument/2006/relationships/hyperlink" Target="https://online.ieso.ca/suite/sites/reported-results/page/applications/record/lQB_6AwkdN7iL85_ADFXVZwG4wBUN6m4VVgqiVo9pv7FN1n6KX0zT34Ydhd8meg5Wi1oJNm8-t-mw9988XgG-1QqrYwKNBkX8BuGT_zhRyXr50dpO8/view/summary" TargetMode="External"/><Relationship Id="rId92" Type="http://schemas.openxmlformats.org/officeDocument/2006/relationships/hyperlink" Target="https://online.ieso.ca/suite/sites/reported-results/page/applications/record/lQB_6AwkdN7iL85_ADFXVZwG4wBUN6m4VVgqiVo9pv7FN1n6KX0zT34Ydhd8meg5Wi1oJNm8-t-mw969MPpHe1QHME0go3MrAg_TcHRGVTYVOR1E3s/view/summary" TargetMode="External"/><Relationship Id="rId162" Type="http://schemas.openxmlformats.org/officeDocument/2006/relationships/hyperlink" Target="https://online.ieso.ca/suite/sites/reported-results/page/applications/record/lQB_6AwkdN7iL85_ADFXVZwG4wBUN6m4VVgqiVo9pv7FN1n6KX0zT34Ydhd8meg5Wi1oJNm8-t-mw97-MfpFu1QklyVbSPHo3nSUZ5t0dr9KyIAUOw/view/summary" TargetMode="External"/><Relationship Id="rId2" Type="http://schemas.openxmlformats.org/officeDocument/2006/relationships/hyperlink" Target="https://online.ieso.ca/suite/sites/reported-results/page/applications/record/lUB_6AwkdN7iL85_ADFXVZwG4wBUN6m4VVgqiVo9pv7FN1n6KX0zT34Ydhd8meg5Wi1oJNm8-t-mwrxNNA8PIY2aRlduM9dzSHvvj64aKrBIbEePRsO/view/summary" TargetMode="External"/><Relationship Id="rId29" Type="http://schemas.openxmlformats.org/officeDocument/2006/relationships/hyperlink" Target="https://online.ieso.ca/suite/sites/reported-results/page/applications/record/lQB_6AwkdN7iL85_ADFXVZwG4wBUN6m4VVgqiVo9pv7FN1n6KX0zT34Ydhd8meg5Wi1oJNm8-t-mw978cfkGu1QF3DeJS6yIkTa65IpnmJX_E3Jxgc/view/summary" TargetMode="External"/><Relationship Id="rId24" Type="http://schemas.openxmlformats.org/officeDocument/2006/relationships/hyperlink" Target="https://online.ieso.ca/suite/sites/reported-results/page/applications/record/lQB_6AwkdN7iL85_ADFXVZwG4wBUN6m4VVgqiVo9pv7FN1n6KX0zT34Ydhd8meg5Wi1oJNm8-t-mw9888DgFu1Qhg8oF3GR-TfAulJh7lfThqG5eqE/view/summary" TargetMode="External"/><Relationship Id="rId40" Type="http://schemas.openxmlformats.org/officeDocument/2006/relationships/hyperlink" Target="https://online.ieso.ca/suite/sites/reported-results/page/applications/record/lQB_6AwkdN7iL85_ADFXVZwG4wBUN6m4VVgqiVo9pv7FN1n6KX0zT34Ydhd8meg5Wi1oJNm8-t-mw998MzlH-1QwS9cd_daD8qi5EhBjJ-HlNLQqhc/view/summary" TargetMode="External"/><Relationship Id="rId45" Type="http://schemas.openxmlformats.org/officeDocument/2006/relationships/hyperlink" Target="https://online.ieso.ca/suite/sites/reported-results/page/applications/record/lQB_6AwkdN7iL85_ADFXVZwG4wBUN6m4VVgqiVo9pv7FN1n6KX0zT34Ydhd8meg5Wi1oJNm8-t-mw989s3oH-1Qtdp21GS8KljcrST0cYf8QENMtcg/view/summary" TargetMode="External"/><Relationship Id="rId66" Type="http://schemas.openxmlformats.org/officeDocument/2006/relationships/hyperlink" Target="https://online.ieso.ca/suite/sites/reported-results/page/applications/record/lQB_6AwkdN7iL85_ADFXVZwG4wBUN6m4VVgqiVo9pv7FN1n6KX0zT34Ydhd8meg5Wi1oJNm8-t-mw948cbkGe1QjSo2lLWSkMQaeZN4G4il5_8UqJk/view/summary" TargetMode="External"/><Relationship Id="rId87" Type="http://schemas.openxmlformats.org/officeDocument/2006/relationships/hyperlink" Target="https://online.ieso.ca/suite/sites/reported-results/page/applications/record/lUB_6AwkdN7iL85_ADFXVZwG4wBUN6m4VVgqiVo9pv7FN1n6KX0zT34Ydhd8meg5Wi1oJNm8-t-mwl12zDBQvuQBcmVzMYJZ2Y1b7YMYD1cBphiuGaL/view/summary" TargetMode="External"/><Relationship Id="rId110" Type="http://schemas.openxmlformats.org/officeDocument/2006/relationships/hyperlink" Target="https://online.ieso.ca/suite/sites/reported-results/page/applications/record/lQB_6AwkdN7iL85_ADFXVZwG4wBUN6m4VVgqiVo9pv7FN1n6KX0zT34Ydhd8meg5Wi1oJNm8-t-mw99-MPiFu1QcEu7hEaDugV-f8NSnWB3rfRFswg/view/summary" TargetMode="External"/><Relationship Id="rId115" Type="http://schemas.openxmlformats.org/officeDocument/2006/relationships/hyperlink" Target="https://online.ieso.ca/suite/sites/reported-results/page/applications/record/lQB_6AwkdN7iL85_ADFXVZwG4wBUN6m4VVgqiVo9pv7FN1n6KX0zT34Ydhd8meg5Wi1oJNm8-t-mw999sLgG-1QF-iUDGzNq7OGSfj-j2cKHdmWpno/view/summary" TargetMode="External"/><Relationship Id="rId131" Type="http://schemas.openxmlformats.org/officeDocument/2006/relationships/hyperlink" Target="https://online.ieso.ca/suite/sites/reported-results/page/applications/record/lQB_6AwkdN7iL85_ADFXVZwG4wBUN6m4VVgqiVo9pv7FN1n6KX0zT34Ydhd8meg5Wi1oJNm8-t-mw979MLmGO1Q6z7PkS48ghyR2QDNOj286iVP5xY/view/summary" TargetMode="External"/><Relationship Id="rId136" Type="http://schemas.openxmlformats.org/officeDocument/2006/relationships/hyperlink" Target="https://online.ieso.ca/suite/sites/reported-results/page/applications/record/lQB_6AwkdN7iL85_ADFXVZwG4wBUN6m4VVgqiVo9pv7FN1n6KX0zT34Ydhd8meg5Wi1oJNm8-t-mw99-MPlHe1QF8bvpj4mUdHbdBcZWGvEATP8VuY/view/summary" TargetMode="External"/><Relationship Id="rId157" Type="http://schemas.openxmlformats.org/officeDocument/2006/relationships/hyperlink" Target="https://online.ieso.ca/suite/sites/reported-results/page/applications/record/lUB_6AwkdN7iL85_ADFXVZwG4wBUN6m4VVgqiVo9pv7FN1n6KX0zT34Ydhd8meg5Wi1oJNm8-t-mwrxP9U9Nos2aYsdeCVqE9f3qKYRH6GS6l_RewxD/view/summary" TargetMode="External"/><Relationship Id="rId61" Type="http://schemas.openxmlformats.org/officeDocument/2006/relationships/hyperlink" Target="https://online.ieso.ca/suite/sites/reported-results/page/applications/record/lQB_6AwkdN7iL85_ADFXVZwG4wBUN6m4VVgqiVo9pv7FN1n6KX0zT34Ydhd8meg5Wi1oJNm8-t-mw9788XhH-1QU8wHIVUvN0tSxsdAagwjwD3b4FM/view/summary" TargetMode="External"/><Relationship Id="rId82" Type="http://schemas.openxmlformats.org/officeDocument/2006/relationships/hyperlink" Target="https://online.ieso.ca/suite/sites/reported-results/page/applications/record/lUB_6AwkdN7iL85_ADFXVZwG4wBUN6m4VVgqiVo9pv7FN1n6KX0zT34Ydhd8meg5Wi1oJNm8-t-mwl03jXIQvWQBWJV4EAjViDx1V_4qdFdp0vpjaP1/view/summary" TargetMode="External"/><Relationship Id="rId152" Type="http://schemas.openxmlformats.org/officeDocument/2006/relationships/hyperlink" Target="https://online.ieso.ca/suite/sites/reported-results/page/applications/record/lQB_6AwkdN7iL85_ADFXVZwG4wBUN6m4VVgqiVo9pv7FN1n6KX0zT34Ydhd8meg5Wi1oJNm8-t-mw978MDmHe1QozTbfkdtseKu7-sL9q7ivaRafpA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68cTkHu1QLODM8Jh2Rw3bK5Pc3uelYAVLnpc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798blFu1QAkWB-xxRFJEtlSX_B6cKra_XJzE/view/summary" TargetMode="External"/><Relationship Id="rId30" Type="http://schemas.openxmlformats.org/officeDocument/2006/relationships/hyperlink" Target="https://online.ieso.ca/suite/sites/reported-results/page/applications/record/lQB_6AwkdN7iL85_ADFXVZwG4wBUN6m4VVgqiVo9pv7FN1n6KX0zT34Ydhd8meg5Wi1oJNm8-t-mw999cXpF-1Q5LA23CLqsp-6QGk9B2GU_tW0L10/view/summary" TargetMode="External"/><Relationship Id="rId35" Type="http://schemas.openxmlformats.org/officeDocument/2006/relationships/hyperlink" Target="https://online.ieso.ca/suite/sites/reported-results/page/applications/record/lQB_6AwkdN7iL85_ADFXVZwG4wBUN6m4VVgqiVo9pv7FN1n6KX0zT34Ydhd8meg5Wi1oJNm8-t-mw999cDpGO1QBmwog5SFJaoB1izxEIJPmUXXqwo/view/summary" TargetMode="External"/><Relationship Id="rId56" Type="http://schemas.openxmlformats.org/officeDocument/2006/relationships/hyperlink" Target="https://online.ieso.ca/suite/sites/reported-results/page/applications/record/lQB_6AwkdN7iL85_ADFXVZwG4wBUN6m4VVgqiVo9pv7FN1n6KX0zT34Ydhd8meg5Wi1oJNm8-t-mw98-cXkGe1QF7TyYP33qWfB98X_q0LnBB5TomQ/view/summary" TargetMode="External"/><Relationship Id="rId77" Type="http://schemas.openxmlformats.org/officeDocument/2006/relationships/hyperlink" Target="https://online.ieso.ca/suite/sites/reported-results/page/applications/record/lQB_6AwkdN7iL85_ADFXVZwG4wBUN6m4VVgqiVo9pv7FN1n6KX0zT34Ydhd8meg5Wi1oJNm8-t-mw97-cXnHO1QdRDid11qchmxGqk60ykTzhRcVG8/view/summary" TargetMode="External"/><Relationship Id="rId100" Type="http://schemas.openxmlformats.org/officeDocument/2006/relationships/hyperlink" Target="https://online.ieso.ca/suite/sites/reported-results/page/applications/record/lQB_6AwkdN7iL85_ADFXVZwG4wBUN6m4VVgqiVo9pv7FN1n6KX0zT34Ydhd8meg5Wi1oJNm8-t-mw98-MXgHe1QwTpeoXZ8SzxaE7jzXAajvIhbuPo/view/summary" TargetMode="External"/><Relationship Id="rId105" Type="http://schemas.openxmlformats.org/officeDocument/2006/relationships/hyperlink" Target="https://online.ieso.ca/suite/sites/reported-results/page/applications/record/lQB_6AwkdN7iL85_ADFXVZwG4wBUN6m4VVgqiVo9pv7FN1n6KX0zT34Ydhd8meg5Wi1oJNm8-t-mw968sPhGe1QmAr4VscUBpPWk0RHIkDcrnbxmIc/view/summary" TargetMode="External"/><Relationship Id="rId126" Type="http://schemas.openxmlformats.org/officeDocument/2006/relationships/hyperlink" Target="https://online.ieso.ca/suite/sites/reported-results/page/applications/record/lQB_6AwkdN7iL85_ADFXVZwG4wBUN6m4VVgqiVo9pv7FN1n6KX0zT34Ydhd8meg5Wi1oJNm8-t-mw978MDmHu1QxgAMA3Tx2P2kXW8nwFvLOvL_FlI/view/summary" TargetMode="External"/><Relationship Id="rId147" Type="http://schemas.openxmlformats.org/officeDocument/2006/relationships/hyperlink" Target="https://online.ieso.ca/suite/sites/reported-results/page/applications/record/lQB_6AwkdN7iL85_ADFXVZwG4wBUN6m4VVgqiVo9pv7FN1n6KX0zT34Ydhd8meg5Wi1oJNm8-t-mw989MHjHO1QI3tuFKp7mQ2euR0OQ14pcPZR5Rg/view/summary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s://online.ieso.ca/suite/sites/reported-results/page/applications/record/lQB_6AwkdN7iL85_ADFXVZwG4wBUN6m4VVgqiVo9pv7FN1n6KX0zT34Ydhd8meg5Wi1oJNm8-t-mw948MHjG-1QuCPZcrkFxzmSUiFRIP9TdpQn3m4/view/summary" TargetMode="External"/><Relationship Id="rId51" Type="http://schemas.openxmlformats.org/officeDocument/2006/relationships/hyperlink" Target="https://online.ieso.ca/suite/sites/reported-results/page/applications/record/lQB_6AwkdN7iL85_ADFXVZwG4wBUN6m4VVgqiVo9pv7FN1n6KX0zT34Ydhd8meg5Wi1oJNm8-t-mw9798boG-1Q2ZNX3EKTfrjyiwvf6J1h6afezbM/view/summary" TargetMode="External"/><Relationship Id="rId72" Type="http://schemas.openxmlformats.org/officeDocument/2006/relationships/hyperlink" Target="https://online.ieso.ca/suite/sites/reported-results/page/applications/record/lQB_6AwkdN7iL85_ADFXVZwG4wBUN6m4VVgqiVo9pv7FN1n6KX0zT34Ydhd8meg5Wi1oJNm8-t-mw9488boFu1QKFenD4nWuuz3I_1mJD4pWxqdbQQ/view/summary" TargetMode="External"/><Relationship Id="rId93" Type="http://schemas.openxmlformats.org/officeDocument/2006/relationships/hyperlink" Target="https://online.ieso.ca/suite/sites/reported-results/page/applications/record/lQB_6AwkdN7iL85_ADFXVZwG4wBUN6m4VVgqiVo9pv7FN1n6KX0zT34Ydhd8meg5Wi1oJNm8-t-mw999sLgHe1QpSbN_02wYVnZ6uFQdJskvq3sFYk/view/summary" TargetMode="External"/><Relationship Id="rId98" Type="http://schemas.openxmlformats.org/officeDocument/2006/relationships/hyperlink" Target="https://online.ieso.ca/suite/sites/reported-results/page/applications/record/lQB_6AwkdN7iL85_ADFXVZwG4wBUN6m4VVgqiVo9pv7FN1n6KX0zT34Ydhd8meg5Wi1oJNm8-t-mw998sbgF-1QGb7G2ax-sy2jaY9myoc7elGpL4I/view/summary" TargetMode="External"/><Relationship Id="rId121" Type="http://schemas.openxmlformats.org/officeDocument/2006/relationships/hyperlink" Target="https://online.ieso.ca/suite/sites/reported-results/page/applications/record/lQB_6AwkdN7iL85_ADFXVZwG4wBUN6m4VVgqiVo9pv7FN1n6KX0zT34Ydhd8meg5Wi1oJNm8-t-mw9698LhGu1QhYbIAOzjW5R7wCVlienKhT4vRX4/view/summary" TargetMode="External"/><Relationship Id="rId142" Type="http://schemas.openxmlformats.org/officeDocument/2006/relationships/hyperlink" Target="https://online.ieso.ca/suite/sites/reported-results/page/applications/record/lQB_6AwkdN7iL85_ADFXVZwG4wBUN6m4VVgqiVo9pv7FN1n6KX0zT34Ydhd8meg5Wi1oJNm8-t-mw989MHjHe1QBhUwWbaxcmwQgbN1Ukul5oyf7vY/view/summary" TargetMode="External"/><Relationship Id="rId163" Type="http://schemas.openxmlformats.org/officeDocument/2006/relationships/hyperlink" Target="https://online.ieso.ca/suite/sites/reported-results/page/applications/record/lQB_6AwkdN7iL85_ADFXVZwG4wBUN6m4VVgqiVo9pv7FN1n6KX0zT34Ydhd8meg5Wi1oJNm8-t-mw948sDkFu1Q1kit6BmExhz5V6yESFa1MQqRVjg/view/summary" TargetMode="External"/><Relationship Id="rId3" Type="http://schemas.openxmlformats.org/officeDocument/2006/relationships/hyperlink" Target="https://online.ieso.ca/suite/sites/reported-results/page/applications/record/lUB_6AwkdN7iL85_ADFXVZwG4wBUN6m4VVgqiVo9pv7FN1n6KX0zT34Ydhd8meg5Wi1oJNm8-t-mwrxPNIzN4c2aW7xsMAsl6s894of-nLKoMrjl2ZO/view/summary" TargetMode="External"/><Relationship Id="rId25" Type="http://schemas.openxmlformats.org/officeDocument/2006/relationships/hyperlink" Target="https://online.ieso.ca/suite/sites/reported-results/page/applications/record/lQB_6AwkdN7iL85_ADFXVZwG4wBUN6m4VVgqiVo9pv7FN1n6KX0zT34Ydhd8meg5Wi1oJNm8-t-mw9698HnHO1QlHEU5HbeOR4mGR6OLWtngdOZVKk/view/summary" TargetMode="External"/><Relationship Id="rId46" Type="http://schemas.openxmlformats.org/officeDocument/2006/relationships/hyperlink" Target="https://online.ieso.ca/suite/sites/reported-results/page/applications/record/lUB_6AwkdN7iL85_ADFXVZwG4wBUN6m4VVgqiVo9pv7FN1n6KX0zT34Ydhd8meg5Wi1oJNm8-t-mwl03jHFQ_KQBZjTV2rWuVLnX19VDQoWNMTcjUj1/view/summary" TargetMode="External"/><Relationship Id="rId67" Type="http://schemas.openxmlformats.org/officeDocument/2006/relationships/hyperlink" Target="https://online.ieso.ca/suite/sites/reported-results/page/applications/record/lQB_6AwkdN7iL85_ADFXVZwG4wBUN6m4VVgqiVo9pv7FN1n6KX0zT34Ydhd8meg5Wi1oJNm8-t-mw97-cHmG-1Qe0FkLZtEirvwxaBehxXIU-5coLo/view/summary" TargetMode="External"/><Relationship Id="rId116" Type="http://schemas.openxmlformats.org/officeDocument/2006/relationships/hyperlink" Target="https://online.ieso.ca/suite/sites/reported-results/page/applications/record/lQB_6AwkdN7iL85_ADFXVZwG4wBUN6m4VVgqiVo9pv7FN1n6KX0zT34Ydhd8meg5Wi1oJNm8-t-mw9788blF-1QaazPwROTpVQK6Qo2DZAho0aPm0I/view/summary" TargetMode="External"/><Relationship Id="rId137" Type="http://schemas.openxmlformats.org/officeDocument/2006/relationships/hyperlink" Target="https://online.ieso.ca/suite/sites/reported-results/page/applications/record/lUB_6AwkdN7iL85_ADFXVZwG4wBUN6m4VVgqiVo9pv7FN1n6KX0zT34Ydhd8meg5Wi1oJNm8-t-mwrxPdIwPYc2aWQnqzskB9dv7aOLxuWdiRIitRfg/view/summary" TargetMode="External"/><Relationship Id="rId158" Type="http://schemas.openxmlformats.org/officeDocument/2006/relationships/hyperlink" Target="https://online.ieso.ca/suite/sites/reported-results/page/applications/record/lQB_6AwkdN7iL85_ADFXVZwG4wBUN6m4VVgqiVo9pv7FN1n6KX0zT34Ydhd8meg5Wi1oJNm8-t-mw948MPiHO1QT7LDSS8MWe9Iv4k-oV4SDgBl0i8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48MfoGO1Qg7Zgqa4g8Iph9OQfEdg3o3Sf0GI/view/summary" TargetMode="External"/><Relationship Id="rId41" Type="http://schemas.openxmlformats.org/officeDocument/2006/relationships/hyperlink" Target="https://online.ieso.ca/suite/sites/reported-results/page/applications/record/lQB_6AwkdN7iL85_ADFXVZwG4wBUN6m4VVgqiVo9pv7FN1n6KX0zT34Ydhd8meg5Wi1oJNm8-t-mw99-MznFu1QaPV3t31MSmQnTDvzorUu2oDcfNQ/view/summary" TargetMode="External"/><Relationship Id="rId62" Type="http://schemas.openxmlformats.org/officeDocument/2006/relationships/hyperlink" Target="https://online.ieso.ca/suite/sites/reported-results/page/applications/record/lUB_6AwkdN7iL85_ADFXVZwG4wBUN6m4VVgqiVo9pv7FN1n6KX0zT34Ydhd8meg5Wi1oJNm8-t-mwl03TPCQveQBZSCX7zoStv1TxVD9pP3jrIeQ5dS/view/summary" TargetMode="External"/><Relationship Id="rId83" Type="http://schemas.openxmlformats.org/officeDocument/2006/relationships/hyperlink" Target="https://online.ieso.ca/suite/sites/reported-results/page/applications/record/lUB_6AwkdN7iL85_ADFXVZwG4wBUN6m4VVgqiVo9pv7FN1n6KX0zT34Ydhd8meg5Wi1oJNm8-t-mwl12zDAQvuQBTNeHCHcB1b1qfUcDq-y5h7MDHQ_/view/summary" TargetMode="External"/><Relationship Id="rId88" Type="http://schemas.openxmlformats.org/officeDocument/2006/relationships/hyperlink" Target="https://online.ieso.ca/suite/sites/reported-results/page/applications/record/lUB_6AwkdN7iL85_ADFXVZwG4wBUN6m4VVgqiVo9pv7FN1n6KX0zT34Ydhd8meg5Wi1oJNm8-t-mwl12jLDR_CQBRqWG_UxDPiY2eLSG_oBRO-HVa0R/view/summary" TargetMode="External"/><Relationship Id="rId111" Type="http://schemas.openxmlformats.org/officeDocument/2006/relationships/hyperlink" Target="https://online.ieso.ca/suite/sites/reported-results/page/applications/record/lQB_6AwkdN7iL85_ADFXVZwG4wBUN6m4VVgqiVo9pv7FN1n6KX0zT34Ydhd8meg5Wi1oJNm8-t-mw979MLmGu1QFXdx9vQM8cm271XuiFLdv3YNMPg/view/summary" TargetMode="External"/><Relationship Id="rId132" Type="http://schemas.openxmlformats.org/officeDocument/2006/relationships/hyperlink" Target="https://online.ieso.ca/suite/sites/reported-results/page/applications/record/lQB_6AwkdN7iL85_ADFXVZwG4wBUN6m4VVgqiVo9pv7FN1n6KX0zT34Ydhd8meg5Wi1oJNm8-t-mw98-MzoF-1QUZ0eDJwaWsyNwL9xHxQ_upeDDAE/view/summary" TargetMode="External"/><Relationship Id="rId153" Type="http://schemas.openxmlformats.org/officeDocument/2006/relationships/hyperlink" Target="https://online.ieso.ca/suite/sites/reported-results/page/applications/record/lQB_6AwkdN7iL85_ADFXVZwG4wBUN6m4VVgqiVo9pv7FN1n6KX0zT34Ydhd8meg5Wi1oJNm8-t-mw999sDgGO1Q0OahIWe_Dc87TNGbg6q-cxF_vEs/view/summary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.ieso.ca/suite/sites/reported-results/page/applications/record/lQB_6AwkdN7iL85_ADFXVZwG4wBUN6m4VVgqiVo9pv7FN1n6KX0zT34Ydhd8meg5Wi1oJNm8-t-mw9788HnGO1QRgELxv749FkpV_sfUk8b3PFPMLQ/view/summary" TargetMode="External"/><Relationship Id="rId117" Type="http://schemas.openxmlformats.org/officeDocument/2006/relationships/hyperlink" Target="https://online.ieso.ca/suite/sites/reported-results/page/applications/record/lQB_6AwkdN7iL85_ADFXVZwG4wBUN6m4VVgqiVo9pv7FN1n6KX0zT34Ydhd8meg5Wi1oJNm8-t-mw989MHjHe1QBhUwWbaxcmwQgbN1Ukul5oyf7vY/view/summary" TargetMode="External"/><Relationship Id="rId21" Type="http://schemas.openxmlformats.org/officeDocument/2006/relationships/hyperlink" Target="https://online.ieso.ca/suite/sites/reported-results/page/applications/record/lQB_6AwkdN7iL85_ADFXVZwG4wBUN6m4VVgqiVo9pv7FN1n6KX0zT34Ydhd8meg5Wi1oJNm8-t-mw99-cToFu1QgfIbRMHEabMXvF_oZ1JzDALx70A/view/summary" TargetMode="External"/><Relationship Id="rId42" Type="http://schemas.openxmlformats.org/officeDocument/2006/relationships/hyperlink" Target="https://online.ieso.ca/suite/sites/reported-results/page/applications/record/lQB_6AwkdN7iL85_ADFXVZwG4wBUN6m4VVgqiVo9pv7FN1n6KX0zT34Ydhd8meg5Wi1oJNm8-t-mw978cboGe1QOlCdBOke4dbsXuhO1OTkKIjQYEM/view/summary" TargetMode="External"/><Relationship Id="rId47" Type="http://schemas.openxmlformats.org/officeDocument/2006/relationships/hyperlink" Target="https://online.ieso.ca/suite/sites/reported-results/page/applications/record/lUB_6AwkdN7iL85_ADFXVZwG4wBUN6m4VVgqiVo9pv7FN1n6KX0zT34Ydhd8meg5Wi1oJNm8-t-mwl03TPCQveQBZSCX7zoStv1TxVD9pP3jrIeQ5dS/view/summary" TargetMode="External"/><Relationship Id="rId63" Type="http://schemas.openxmlformats.org/officeDocument/2006/relationships/hyperlink" Target="https://online.ieso.ca/suite/sites/reported-results/page/applications/record/lUB_6AwkdN7iL85_ADFXVZwG4wBUN6m4VVgqiVo9pv7FN1n6KX0zT34Ydhd8meg5Wi1oJNm8-t-mwl12zDBTPKQBYMwUuKngSzdGi7n-kLIcHAsJfXm/view/summary" TargetMode="External"/><Relationship Id="rId68" Type="http://schemas.openxmlformats.org/officeDocument/2006/relationships/hyperlink" Target="https://online.ieso.ca/suite/sites/reported-results/page/applications/record/lQB_6AwkdN7iL85_ADFXVZwG4wBUN6m4VVgqiVo9pv7FN1n6KX0zT34Ydhd8meg5Wi1oJNm8-t-mw989sDpGO1QPjW2ENx5HA4dUjPzkOwEjKcz9yk/view/summary" TargetMode="External"/><Relationship Id="rId84" Type="http://schemas.openxmlformats.org/officeDocument/2006/relationships/hyperlink" Target="https://online.ieso.ca/suite/sites/reported-results/page/applications/record/lQB_6AwkdN7iL85_ADFXVZwG4wBUN6m4VVgqiVo9pv7FN1n6KX0zT34Ydhd8meg5Wi1oJNm8-t-mw968cTmH-1QdTwd-6CJ6f4bUSiKEaVwUzGY9JQ/view/summary" TargetMode="External"/><Relationship Id="rId89" Type="http://schemas.openxmlformats.org/officeDocument/2006/relationships/hyperlink" Target="https://online.ieso.ca/suite/sites/reported-results/page/applications/record/lQB_6AwkdN7iL85_ADFXVZwG4wBUN6m4VVgqiVo9pv7FN1n6KX0zT34Ydhd8meg5Wi1oJNm8-t-mw989sTkGO1Q65x5vZSnpow5iEmB3FaddY1PknE/view/summary" TargetMode="External"/><Relationship Id="rId112" Type="http://schemas.openxmlformats.org/officeDocument/2006/relationships/hyperlink" Target="https://online.ieso.ca/suite/sites/reported-results/page/applications/record/lUB_6AwkdN7iL85_ADFXVZwG4wBUN6m4VVgqiVo9pv7FN1n6KX0zT34Ydhd8meg5Wi1oJNm8-t-mwrxPdIwPYc2aWQnqzskB9dv7aOLxuWdiRIitRfg/view/summary" TargetMode="External"/><Relationship Id="rId133" Type="http://schemas.openxmlformats.org/officeDocument/2006/relationships/hyperlink" Target="https://online.ieso.ca/suite/sites/reported-results/page/applications/record/lQB_6AwkdN7iL85_ADFXVZwG4wBUN6m4VVgqiVo9pv7FN1n6KX0zT34Ydhd8meg5Wi1oJNm8-t-mw979sDgFu1QF3kR7B01dsq1WujGMLYEK4zvEFQ/view/summary" TargetMode="External"/><Relationship Id="rId138" Type="http://schemas.openxmlformats.org/officeDocument/2006/relationships/hyperlink" Target="https://online.ieso.ca/suite/sites/reported-results/page/applications/record/lQB_6AwkdN7iL85_ADFXVZwG4wBUN6m4VVgqiVo9pv7FN1n6KX0zT34Ydhd8meg5Wi1oJNm8-t-mw98983lHO1QTkbOV13maf57s07-QVgkkSONXqY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99cDgGO1QO7JBvxDf7pKN_K8huLpEOVihG1Q/view/summary" TargetMode="External"/><Relationship Id="rId107" Type="http://schemas.openxmlformats.org/officeDocument/2006/relationships/hyperlink" Target="https://online.ieso.ca/suite/sites/reported-results/page/applications/record/lQB_6AwkdN7iL85_ADFXVZwG4wBUN6m4VVgqiVo9pv7FN1n6KX0zT34Ydhd8meg5Wi1oJNm8-t-mw98-MzoF-1QUZ0eDJwaWsyNwL9xHxQ_upeDDAE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78MzoH-1QEYqPAq4LD5Q14gAlr_hKiAa2ox8/view/summary" TargetMode="External"/><Relationship Id="rId32" Type="http://schemas.openxmlformats.org/officeDocument/2006/relationships/hyperlink" Target="https://online.ieso.ca/suite/sites/reported-results/page/applications/record/lUB_6AwkdN7iL85_ADFXVZwG4wBUN6m4VVgqiVo9pv7FN1n6KX0zT34Ydhd8meg5Wi1oJNm8-t-mwl03jHFQ_KQBZjTV2rWuVLnX19VDQoWNMTcjUj1/view/summary" TargetMode="External"/><Relationship Id="rId37" Type="http://schemas.openxmlformats.org/officeDocument/2006/relationships/hyperlink" Target="https://online.ieso.ca/suite/sites/reported-results/page/applications/record/lUB_6AwkdN7iL85_ADFXVZwG4wBUN6m4VVgqiVo9pv7FN1n6KX0zT34Ydhd8meg5Wi1oJNm8-t-mwl12zDBQ_KQBZf_qkl7IyvpwwoCLxN2TwU6V6i5/view/summary" TargetMode="External"/><Relationship Id="rId53" Type="http://schemas.openxmlformats.org/officeDocument/2006/relationships/hyperlink" Target="https://online.ieso.ca/suite/sites/reported-results/page/applications/record/lQB_6AwkdN7iL85_ADFXVZwG4wBUN6m4VVgqiVo9pv7FN1n6KX0zT34Ydhd8meg5Wi1oJNm8-t-mw97-cXpG-1QmnUsUECMKP8NbBZnUuoJtDThpdg/view/summary" TargetMode="External"/><Relationship Id="rId58" Type="http://schemas.openxmlformats.org/officeDocument/2006/relationships/hyperlink" Target="https://online.ieso.ca/suite/sites/reported-results/page/applications/record/lQB_6AwkdN7iL85_ADFXVZwG4wBUN6m4VVgqiVo9pv7FN1n6KX0zT34Ydhd8meg5Wi1oJNm8-t-mw98-MzlGe1QiQEJytJ6KjTvsDzKeH2MyHqaTzM/view/summary" TargetMode="External"/><Relationship Id="rId74" Type="http://schemas.openxmlformats.org/officeDocument/2006/relationships/hyperlink" Target="https://online.ieso.ca/suite/sites/reported-results/page/applications/record/lQB_6AwkdN7iL85_ADFXVZwG4wBUN6m4VVgqiVo9pv7FN1n6KX0zT34Ydhd8meg5Wi1oJNm8-t-mw999sLgHe1QpSbN_02wYVnZ6uFQdJskvq3sFYk/view/summary" TargetMode="External"/><Relationship Id="rId79" Type="http://schemas.openxmlformats.org/officeDocument/2006/relationships/hyperlink" Target="https://online.ieso.ca/suite/sites/reported-results/page/applications/record/lQB_6AwkdN7iL85_ADFXVZwG4wBUN6m4VVgqiVo9pv7FN1n6KX0zT34Ydhd8meg5Wi1oJNm8-t-mw9_-czmGe1QXvo3jhNpIIAEyk4VJWgd5Qku7JY/view/summary" TargetMode="External"/><Relationship Id="rId102" Type="http://schemas.openxmlformats.org/officeDocument/2006/relationships/hyperlink" Target="https://online.ieso.ca/suite/sites/reported-results/page/applications/record/lQB_6AwkdN7iL85_ADFXVZwG4wBUN6m4VVgqiVo9pv7FN1n6KX0zT34Ydhd8meg5Wi1oJNm8-t-mw999sLgGu1QV_WeDtQrbheJZu_E-MMCut46D94/view/summary" TargetMode="External"/><Relationship Id="rId123" Type="http://schemas.openxmlformats.org/officeDocument/2006/relationships/hyperlink" Target="https://online.ieso.ca/suite/sites/reported-results/page/applications/record/lQB_6AwkdN7iL85_ADFXVZwG4wBUN6m4VVgqiVo9pv7FN1n6KX0zT34Ydhd8meg5Wi1oJNm8-t-mw969sHhGu1QXff_Z7aNdbB7g_1H9TafzN8ft_M/view/summary" TargetMode="External"/><Relationship Id="rId128" Type="http://schemas.openxmlformats.org/officeDocument/2006/relationships/hyperlink" Target="https://online.ieso.ca/suite/sites/reported-results/page/applications/record/lQB_6AwkdN7iL85_ADFXVZwG4wBUN6m4VVgqiVo9pv7FN1n6KX0zT34Ydhd8meg5Wi1oJNm8-t-mw999sDgGO1Q0OahIWe_Dc87TNGbg6q-cxF_vEs/view/summary" TargetMode="External"/><Relationship Id="rId5" Type="http://schemas.openxmlformats.org/officeDocument/2006/relationships/hyperlink" Target="https://online.ieso.ca/suite/sites/reported-results/page/applications/record/lQB_6AwkdN7iL85_ADFXVZwG4wBUN6m4VVgqiVo9pv7FN1n6KX0zT34Ydhd8meg5Wi1oJNm8-t-mw979MTjHe1Q8SjQuIwLFyJEAbnP8LVzFWJkz_g/view/summary" TargetMode="External"/><Relationship Id="rId90" Type="http://schemas.openxmlformats.org/officeDocument/2006/relationships/hyperlink" Target="https://online.ieso.ca/suite/sites/reported-results/page/applications/record/lQB_6AwkdN7iL85_ADFXVZwG4wBUN6m4VVgqiVo9pv7FN1n6KX0zT34Ydhd8meg5Wi1oJNm8-t-mw999sLgG-1QF-iUDGzNq7OGSfj-j2cKHdmWpno/view/summary" TargetMode="External"/><Relationship Id="rId95" Type="http://schemas.openxmlformats.org/officeDocument/2006/relationships/hyperlink" Target="https://online.ieso.ca/suite/sites/reported-results/page/applications/record/lUB_6AwkdN7iL85_ADFXVZwG4wBUN6m4VVgqiVo9pv7FN1n6KX0zT34Ydhd8meg5Wi1oJNm8-t-mwrxPdIzNIc2aYWm95bYVD6FwW2sbYQozoruG_iZ/view/summary" TargetMode="External"/><Relationship Id="rId22" Type="http://schemas.openxmlformats.org/officeDocument/2006/relationships/hyperlink" Target="https://online.ieso.ca/suite/sites/reported-results/page/applications/record/lQB_6AwkdN7iL85_ADFXVZwG4wBUN6m4VVgqiVo9pv7FN1n6KX0zT34Ydhd8meg5Wi1oJNm8-t-mw999cDpGO1QBmwog5SFJaoB1izxEIJPmUXXqwo/view/summary" TargetMode="External"/><Relationship Id="rId27" Type="http://schemas.openxmlformats.org/officeDocument/2006/relationships/hyperlink" Target="https://online.ieso.ca/suite/sites/reported-results/page/applications/record/lQB_6AwkdN7iL85_ADFXVZwG4wBUN6m4VVgqiVo9pv7FN1n6KX0zT34Ydhd8meg5Wi1oJNm8-t-mw998MzlH-1QwS9cd_daD8qi5EhBjJ-HlNLQqhc/view/summary" TargetMode="External"/><Relationship Id="rId43" Type="http://schemas.openxmlformats.org/officeDocument/2006/relationships/hyperlink" Target="https://online.ieso.ca/suite/sites/reported-results/page/applications/record/lQB_6AwkdN7iL85_ADFXVZwG4wBUN6m4VVgqiVo9pv7FN1n6KX0zT34Ydhd8meg5Wi1oJNm8-t-mw98-cXpFu1Q2DKiJZTtP3pLgUUN0CvYukD-ob0/view/summary" TargetMode="External"/><Relationship Id="rId48" Type="http://schemas.openxmlformats.org/officeDocument/2006/relationships/hyperlink" Target="https://online.ieso.ca/suite/sites/reported-results/page/applications/record/lQB_6AwkdN7iL85_ADFXVZwG4wBUN6m4VVgqiVo9pv7FN1n6KX0zT34Ydhd8meg5Wi1oJNm8-t-mw9698ThGO1Qkf1MVOLsEK_ZOJpCvvtlIgeRfxI/view/summary" TargetMode="External"/><Relationship Id="rId64" Type="http://schemas.openxmlformats.org/officeDocument/2006/relationships/hyperlink" Target="https://online.ieso.ca/suite/sites/reported-results/page/applications/record/lUB_6AwkdN7iL85_ADFXVZwG4wBUN6m4VVgqiVo9pv7FN1n6KX0zT34Ydhd8meg5Wi1oJNm8-t-mwl12zDBQ_uQBRNYNIetufSLS-obZfPvpCRJ-PLE/view/summary" TargetMode="External"/><Relationship Id="rId69" Type="http://schemas.openxmlformats.org/officeDocument/2006/relationships/hyperlink" Target="https://online.ieso.ca/suite/sites/reported-results/page/applications/record/lUB_6AwkdN7iL85_ADFXVZwG4wBUN6m4VVgqiVo9pv7FN1n6KX0zT34Ydhd8meg5Wi1oJNm8-t-mwl12zDBQ_eQBY86p5v5PXl6bYyAqQ7Pi1Btby5d/view/summary" TargetMode="External"/><Relationship Id="rId113" Type="http://schemas.openxmlformats.org/officeDocument/2006/relationships/hyperlink" Target="https://online.ieso.ca/suite/sites/reported-results/page/applications/record/lUB_6AwkdN7iL85_ADFXVZwG4wBUN6m4VVgqiVo9pv7FN1n6KX0zT34Ydhd8meg5Wi1oJNm8-t-mwrxPdIwPYY2aR_61Qv9Cz2CBopE6YXIRO0v0dj_/view/summary" TargetMode="External"/><Relationship Id="rId118" Type="http://schemas.openxmlformats.org/officeDocument/2006/relationships/hyperlink" Target="https://online.ieso.ca/suite/sites/reported-results/page/applications/record/lQB_6AwkdN7iL85_ADFXVZwG4wBUN6m4VVgqiVo9pv7FN1n6KX0zT34Ydhd8meg5Wi1oJNm8-t-mw9_9s3pGu1Qmu_4T-GVl8kyb-aV-xfOv-M-pCU/view/summary" TargetMode="External"/><Relationship Id="rId134" Type="http://schemas.openxmlformats.org/officeDocument/2006/relationships/hyperlink" Target="https://online.ieso.ca/suite/sites/reported-results/page/applications/record/lQB_6AwkdN7iL85_ADFXVZwG4wBUN6m4VVgqiVo9pv7FN1n6KX0zT34Ydhd8meg5Wi1oJNm8-t-mw999cHnHO1QGPMcY_qDBMoUHTdfGJPt_0hX6q0/view/summary" TargetMode="External"/><Relationship Id="rId139" Type="http://schemas.openxmlformats.org/officeDocument/2006/relationships/hyperlink" Target="https://online.ieso.ca/suite/sites/reported-results/page/applications/record/lQB_6AwkdN7iL85_ADFXVZwG4wBUN6m4VVgqiVo9pv7FN1n6KX0zT34Ydhd8meg5Wi1oJNm8-t-mw989sXhHe1Q4JVGB8rgOyuPIMCEirAGFYFm394/view/summary" TargetMode="External"/><Relationship Id="rId8" Type="http://schemas.openxmlformats.org/officeDocument/2006/relationships/hyperlink" Target="https://online.ieso.ca/suite/sites/reported-results/page/applications/record/lQB_6AwkdN7iL85_ADFXVZwG4wBUN6m4VVgqiVo9pv7FN1n6KX0zT34Ydhd8meg5Wi1oJNm8-t-mw999cLiHO1Q2HSQz4razC9rVG12FgwcegmlOLs/view/summary" TargetMode="External"/><Relationship Id="rId51" Type="http://schemas.openxmlformats.org/officeDocument/2006/relationships/hyperlink" Target="https://online.ieso.ca/suite/sites/reported-results/page/applications/record/lQB_6AwkdN7iL85_ADFXVZwG4wBUN6m4VVgqiVo9pv7FN1n6KX0zT34Ydhd8meg5Wi1oJNm8-t-mw948cbkGe1QjSo2lLWSkMQaeZN4G4il5_8UqJk/view/summary" TargetMode="External"/><Relationship Id="rId72" Type="http://schemas.openxmlformats.org/officeDocument/2006/relationships/hyperlink" Target="https://online.ieso.ca/suite/sites/reported-results/page/applications/record/lUB_6AwkdN7iL85_ADFXVZwG4wBUN6m4VVgqiVo9pv7FN1n6KX0zT34Ydhd8meg5Wi1oJNm8-t-mwl03zLCTfeQBduskQObW-fMf5n9FCfxCBXj7TA6/view/summary" TargetMode="External"/><Relationship Id="rId80" Type="http://schemas.openxmlformats.org/officeDocument/2006/relationships/hyperlink" Target="https://online.ieso.ca/suite/sites/reported-results/page/applications/record/lQB_6AwkdN7iL85_ADFXVZwG4wBUN6m4VVgqiVo9pv7FN1n6KX0zT34Ydhd8meg5Wi1oJNm8-t-mw968sPhGe1QmAr4VscUBpPWk0RHIkDcrnbxmIc/view/summary" TargetMode="External"/><Relationship Id="rId85" Type="http://schemas.openxmlformats.org/officeDocument/2006/relationships/hyperlink" Target="https://online.ieso.ca/suite/sites/reported-results/page/applications/record/lQB_6AwkdN7iL85_ADFXVZwG4wBUN6m4VVgqiVo9pv7FN1n6KX0zT34Ydhd8meg5Wi1oJNm8-t-mw99-MPiFu1QcEu7hEaDugV-f8NSnWB3rfRFswg/view/summary" TargetMode="External"/><Relationship Id="rId93" Type="http://schemas.openxmlformats.org/officeDocument/2006/relationships/hyperlink" Target="https://online.ieso.ca/suite/sites/reported-results/page/applications/record/lQB_6AwkdN7iL85_ADFXVZwG4wBUN6m4VVgqiVo9pv7FN1n6KX0zT34Ydhd8meg5Wi1oJNm8-t-mw979MLmGe1QjKDurqWxJHVgWYv1Bf7NP_wTBYE/view/summary" TargetMode="External"/><Relationship Id="rId98" Type="http://schemas.openxmlformats.org/officeDocument/2006/relationships/hyperlink" Target="https://online.ieso.ca/suite/sites/reported-results/page/applications/record/lUB_6AwkdN7iL85_ADFXVZwG4wBUN6m4VVgqiVo9pv7FN1n6KX0zT34Ydhd8meg5Wi1oJNm8-t-mwrxPdIwPYk2aS2uXxgjODsn1c063g0pXHb6K3qq/view/summary" TargetMode="External"/><Relationship Id="rId121" Type="http://schemas.openxmlformats.org/officeDocument/2006/relationships/hyperlink" Target="https://online.ieso.ca/suite/sites/reported-results/page/applications/record/lUB_6AwkdN7iL85_ADFXVZwG4wBUN6m4VVgqiVo9pv7FN1n6KX0zT34Ydhd8meg5Wi1oJNm8-t-mwrxPdIzNIs2aevz8O0WIUUSvqyeF38UMkFUi5ks/view/summary" TargetMode="External"/><Relationship Id="rId3" Type="http://schemas.openxmlformats.org/officeDocument/2006/relationships/hyperlink" Target="https://online.ieso.ca/suite/sites/reported-results/page/applications/record/lUB_6AwkdN7iL85_ADFXVZwG4wBUN6m4VVgqiVo9pv7FN1n6KX0zT34Ydhd8meg5Wi1oJNm8-t-mwrxPd43Nos2acpiwpTuFAjit_aYVGnOSZdUhaSV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99cLlHe1QC24nCE_eMuMU0KrZzCCuprCXoew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78cfkGu1QF3DeJS6yIkTa65IpnmJX_E3Jxgc/view/summary" TargetMode="External"/><Relationship Id="rId25" Type="http://schemas.openxmlformats.org/officeDocument/2006/relationships/hyperlink" Target="https://online.ieso.ca/suite/sites/reported-results/page/applications/record/lQB_6AwkdN7iL85_ADFXVZwG4wBUN6m4VVgqiVo9pv7FN1n6KX0zT34Ydhd8meg5Wi1oJNm8-t-mw969MzpGe1QCNwGMsbXVcyJVvKyZ0mXL-KqlfY/view/summary" TargetMode="External"/><Relationship Id="rId33" Type="http://schemas.openxmlformats.org/officeDocument/2006/relationships/hyperlink" Target="https://online.ieso.ca/suite/sites/reported-results/page/applications/record/lQB_6AwkdN7iL85_ADFXVZwG4wBUN6m4VVgqiVo9pv7FN1n6KX0zT34Ydhd8meg5Wi1oJNm8-t-mw989MLoFu1Q2mPWI0fMEdY3GOtBXQJGg1YQnTw/view/summary" TargetMode="External"/><Relationship Id="rId38" Type="http://schemas.openxmlformats.org/officeDocument/2006/relationships/hyperlink" Target="https://online.ieso.ca/suite/sites/reported-results/page/applications/record/lQB_6AwkdN7iL85_ADFXVZwG4wBUN6m4VVgqiVo9pv7FN1n6KX0zT34Ydhd8meg5Wi1oJNm8-t-mw9_9sLiGe1QeHLE0C08lmTLCibrdHkewwVllN0/view/summary" TargetMode="External"/><Relationship Id="rId46" Type="http://schemas.openxmlformats.org/officeDocument/2006/relationships/hyperlink" Target="https://online.ieso.ca/suite/sites/reported-results/page/applications/record/lQB_6AwkdN7iL85_ADFXVZwG4wBUN6m4VVgqiVo9pv7FN1n6KX0zT34Ydhd8meg5Wi1oJNm8-t-mw9788XhH-1QU8wHIVUvN0tSxsdAagwjwD3b4FM/view/summary" TargetMode="External"/><Relationship Id="rId59" Type="http://schemas.openxmlformats.org/officeDocument/2006/relationships/hyperlink" Target="https://online.ieso.ca/suite/sites/reported-results/page/applications/record/lQB_6AwkdN7iL85_ADFXVZwG4wBUN6m4VVgqiVo9pv7FN1n6KX0zT34Ydhd8meg5Wi1oJNm8-t-mw9488fnH-1QAXlFXgh5QM9gO96hSZDjZmgMXiE/view/summary" TargetMode="External"/><Relationship Id="rId67" Type="http://schemas.openxmlformats.org/officeDocument/2006/relationships/hyperlink" Target="https://online.ieso.ca/suite/sites/reported-results/page/applications/record/lUB_6AwkdN7iL85_ADFXVZwG4wBUN6m4VVgqiVo9pv7FN1n6KX0zT34Ydhd8meg5Wi1oJNm8-t-mwl03jXIQvWQBWJV4EAjViDx1V_4qdFdp0vpjaP1/view/summary" TargetMode="External"/><Relationship Id="rId103" Type="http://schemas.openxmlformats.org/officeDocument/2006/relationships/hyperlink" Target="https://online.ieso.ca/suite/sites/reported-results/page/applications/record/lUB_6AwkdN7iL85_ADFXVZwG4wBUN6m4VVgqiVo9pv7FN1n6KX0zT34Ydhd8meg5Wi1oJNm8-t-mwrxPdIwPYg2af61hdVvhpY-HGbT0o6yB7lLNU5L/view/summary" TargetMode="External"/><Relationship Id="rId108" Type="http://schemas.openxmlformats.org/officeDocument/2006/relationships/hyperlink" Target="https://online.ieso.ca/suite/sites/reported-results/page/applications/record/lQB_6AwkdN7iL85_ADFXVZwG4wBUN6m4VVgqiVo9pv7FN1n6KX0zT34Ydhd8meg5Wi1oJNm8-t-mw99-MPlHu1QC7KZ1L9skKNedg21NcPdNlqzpmM/view/summary" TargetMode="External"/><Relationship Id="rId116" Type="http://schemas.openxmlformats.org/officeDocument/2006/relationships/hyperlink" Target="https://online.ieso.ca/suite/sites/reported-results/page/applications/record/lUB_6AwkdN7iL85_ADFXVZwG4wBUN6m4VVgqiVo9pv7FN1n6KX0zT34Ydhd8meg5Wi1oJNm8-t-mwrxPdIzNI02aSJLvCS2HnVgwGsFWm0c361yCD_M/view/summary" TargetMode="External"/><Relationship Id="rId124" Type="http://schemas.openxmlformats.org/officeDocument/2006/relationships/hyperlink" Target="https://online.ieso.ca/suite/sites/reported-results/page/applications/record/lUB_6AwkdN7iL85_ADFXVZwG4wBUN6m4VVgqiVo9pv7FN1n6KX0zT34Ydhd8meg5Wi1oJNm8-t-mwrxPdIzNIY2aXNo07zFYvdFy1Uxj3yzLeEcUjuY/view/summary" TargetMode="External"/><Relationship Id="rId129" Type="http://schemas.openxmlformats.org/officeDocument/2006/relationships/hyperlink" Target="https://online.ieso.ca/suite/sites/reported-results/page/applications/record/lUB_6AwkdN7iL85_ADFXVZwG4wBUN6m4VVgqiVo9pv7FN1n6KX0zT34Ydhd8meg5Wi1oJNm8-t-mwrxPdIzNY82aT290eYBGEcn-Tvu-4sYfryHKzBB/view/summary" TargetMode="External"/><Relationship Id="rId137" Type="http://schemas.openxmlformats.org/officeDocument/2006/relationships/hyperlink" Target="https://online.ieso.ca/suite/sites/reported-results/page/applications/record/lQB_6AwkdN7iL85_ADFXVZwG4wBUN6m4VVgqiVo9pv7FN1n6KX0zT34Ydhd8meg5Wi1oJNm8-t-mw979MPjGu1QgD5KW7mznc7U4xqUgOvYosopGyI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99cTiHe1Qs_U72Uw8sbGHGibemq9r9y4UF9Y/view/summary" TargetMode="External"/><Relationship Id="rId41" Type="http://schemas.openxmlformats.org/officeDocument/2006/relationships/hyperlink" Target="https://online.ieso.ca/suite/sites/reported-results/page/applications/record/lQB_6AwkdN7iL85_ADFXVZwG4wBUN6m4VVgqiVo9pv7FN1n6KX0zT34Ydhd8meg5Wi1oJNm8-t-mw98-cXkGe1QF7TyYP33qWfB98X_q0LnBB5TomQ/view/summary" TargetMode="External"/><Relationship Id="rId54" Type="http://schemas.openxmlformats.org/officeDocument/2006/relationships/hyperlink" Target="https://online.ieso.ca/suite/sites/reported-results/page/applications/record/lQB_6AwkdN7iL85_ADFXVZwG4wBUN6m4VVgqiVo9pv7FN1n6KX0zT34Ydhd8meg5Wi1oJNm8-t-mw9998fiG-1QwR6jkKVbnDgea6ltLNs0SgATgYo/view/summary" TargetMode="External"/><Relationship Id="rId62" Type="http://schemas.openxmlformats.org/officeDocument/2006/relationships/hyperlink" Target="https://online.ieso.ca/suite/sites/reported-results/page/applications/record/lQB_6AwkdN7iL85_ADFXVZwG4wBUN6m4VVgqiVo9pv7FN1n6KX0zT34Ydhd8meg5Wi1oJNm8-t-mw97-cXnHO1QdRDid11qchmxGqk60ykTzhRcVG8/view/summary" TargetMode="External"/><Relationship Id="rId70" Type="http://schemas.openxmlformats.org/officeDocument/2006/relationships/hyperlink" Target="https://online.ieso.ca/suite/sites/reported-results/page/applications/record/lUB_6AwkdN7iL85_ADFXVZwG4wBUN6m4VVgqiVo9pv7FN1n6KX0zT34Ydhd8meg5Wi1oJNm8-t-mwl12zDBTPeQBX3fzimPpaoh-jKHiijlEQXW-Mu8/view/summary" TargetMode="External"/><Relationship Id="rId75" Type="http://schemas.openxmlformats.org/officeDocument/2006/relationships/hyperlink" Target="https://online.ieso.ca/suite/sites/reported-results/page/applications/record/lQB_6AwkdN7iL85_ADFXVZwG4wBUN6m4VVgqiVo9pv7FN1n6KX0zT34Ydhd8meg5Wi1oJNm8-t-mw98-MXgHe1QwTpeoXZ8SzxaE7jzXAajvIhbuPo/view/summary" TargetMode="External"/><Relationship Id="rId83" Type="http://schemas.openxmlformats.org/officeDocument/2006/relationships/hyperlink" Target="https://online.ieso.ca/suite/sites/reported-results/page/applications/record/lQB_6AwkdN7iL85_ADFXVZwG4wBUN6m4VVgqiVo9pv7FN1n6KX0zT34Ydhd8meg5Wi1oJNm8-t-mw999sLgHO1QLGxYx55W1215XKMSOdWYIhgdl3w/view/summary" TargetMode="External"/><Relationship Id="rId88" Type="http://schemas.openxmlformats.org/officeDocument/2006/relationships/hyperlink" Target="https://online.ieso.ca/suite/sites/reported-results/page/applications/record/lQB_6AwkdN7iL85_ADFXVZwG4wBUN6m4VVgqiVo9pv7FN1n6KX0zT34Ydhd8meg5Wi1oJNm8-t-mw968MblHe1QD9k7lwEIrBk8IXrSnUCAQd4Pry8/view/summary" TargetMode="External"/><Relationship Id="rId91" Type="http://schemas.openxmlformats.org/officeDocument/2006/relationships/hyperlink" Target="https://online.ieso.ca/suite/sites/reported-results/page/applications/record/lQB_6AwkdN7iL85_ADFXVZwG4wBUN6m4VVgqiVo9pv7FN1n6KX0zT34Ydhd8meg5Wi1oJNm8-t-mw9788blF-1QaazPwROTpVQK6Qo2DZAho0aPm0I/view/summary" TargetMode="External"/><Relationship Id="rId96" Type="http://schemas.openxmlformats.org/officeDocument/2006/relationships/hyperlink" Target="https://online.ieso.ca/suite/sites/reported-results/page/applications/record/lQB_6AwkdN7iL85_ADFXVZwG4wBUN6m4VVgqiVo9pv7FN1n6KX0zT34Ydhd8meg5Wi1oJNm8-t-mw9698LhGu1QhYbIAOzjW5R7wCVlienKhT4vRX4/view/summary" TargetMode="External"/><Relationship Id="rId111" Type="http://schemas.openxmlformats.org/officeDocument/2006/relationships/hyperlink" Target="https://online.ieso.ca/suite/sites/reported-results/page/applications/record/lQB_6AwkdN7iL85_ADFXVZwG4wBUN6m4VVgqiVo9pv7FN1n6KX0zT34Ydhd8meg5Wi1oJNm8-t-mw99-MPlHe1QF8bvpj4mUdHbdBcZWGvEATP8VuY/view/summary" TargetMode="External"/><Relationship Id="rId132" Type="http://schemas.openxmlformats.org/officeDocument/2006/relationships/hyperlink" Target="https://online.ieso.ca/suite/sites/reported-results/page/applications/record/lQB_6AwkdN7iL85_ADFXVZwG4wBUN6m4VVgqiVo9pv7FN1n6KX0zT34Ydhd8meg5Wi1oJNm8-t-mw98983lHe1Qtr9jJxgSPnt3T0n6nBVMQy1GH14/view/summary" TargetMode="External"/><Relationship Id="rId140" Type="http://schemas.openxmlformats.org/officeDocument/2006/relationships/hyperlink" Target="https://online.ieso.ca/suite/sites/reported-results/page/applications/record/lQB_6AwkdN7iL85_ADFXVZwG4wBUN6m4VVgqiVo9pv7FN1n6KX0zT34Ydhd8meg5Wi1oJNm8-t-mw989c3mGe1QG9ForIxyifKUxc6SroLcK2QmhaQ/view/summary" TargetMode="External"/><Relationship Id="rId1" Type="http://schemas.openxmlformats.org/officeDocument/2006/relationships/hyperlink" Target="https://online.ieso.ca/suite/sites/reported-results/page/applications/record/lUB_6AwkdN7iL85_ADFXVZwG4wBUN6m4VVgqiVo9pv7FN1n6KX0zT34Ydhd8meg5Wi1oJNm8-t-mwrxOdAyN402ac4RiYwg_UwUi4cx0xjX69tetOVt/view/summary" TargetMode="External"/><Relationship Id="rId6" Type="http://schemas.openxmlformats.org/officeDocument/2006/relationships/hyperlink" Target="https://online.ieso.ca/suite/sites/reported-results/page/applications/record/lQB_6AwkdN7iL85_ADFXVZwG4wBUN6m4VVgqiVo9pv7FN1n6KX0zT34Ydhd8meg5Wi1oJNm8-t-mw9_98DlGu1QKeJhHp34kPaXRTcXmTiyT8uOjv8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78cfjGO1QD9PDTcr672emMo8A-L-NCIg4u0g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7-czgGO1Q0s_ty6cauxIntIQ4X3FMK89SeXs/view/summary" TargetMode="External"/><Relationship Id="rId28" Type="http://schemas.openxmlformats.org/officeDocument/2006/relationships/hyperlink" Target="https://online.ieso.ca/suite/sites/reported-results/page/applications/record/lQB_6AwkdN7iL85_ADFXVZwG4wBUN6m4VVgqiVo9pv7FN1n6KX0zT34Ydhd8meg5Wi1oJNm8-t-mw99-MznFu1QaPV3t31MSmQnTDvzorUu2oDcfNQ/view/summary" TargetMode="External"/><Relationship Id="rId36" Type="http://schemas.openxmlformats.org/officeDocument/2006/relationships/hyperlink" Target="https://online.ieso.ca/suite/sites/reported-results/page/applications/record/lQB_6AwkdN7iL85_ADFXVZwG4wBUN6m4VVgqiVo9pv7FN1n6KX0zT34Ydhd8meg5Wi1oJNm8-t-mw9798boG-1Q2ZNX3EKTfrjyiwvf6J1h6afezbM/view/summary" TargetMode="External"/><Relationship Id="rId49" Type="http://schemas.openxmlformats.org/officeDocument/2006/relationships/hyperlink" Target="https://online.ieso.ca/suite/sites/reported-results/page/applications/record/lQB_6AwkdN7iL85_ADFXVZwG4wBUN6m4VVgqiVo9pv7FN1n6KX0zT34Ydhd8meg5Wi1oJNm8-t-mw969cbhGe1QiwybSINj5ZSe0RJ9qXJU1663p1U/view/summary" TargetMode="External"/><Relationship Id="rId57" Type="http://schemas.openxmlformats.org/officeDocument/2006/relationships/hyperlink" Target="https://online.ieso.ca/suite/sites/reported-results/page/applications/record/lQB_6AwkdN7iL85_ADFXVZwG4wBUN6m4VVgqiVo9pv7FN1n6KX0zT34Ydhd8meg5Wi1oJNm8-t-mw9488boFu1QKFenD4nWuuz3I_1mJD4pWxqdbQQ/view/summary" TargetMode="External"/><Relationship Id="rId106" Type="http://schemas.openxmlformats.org/officeDocument/2006/relationships/hyperlink" Target="https://online.ieso.ca/suite/sites/reported-results/page/applications/record/lQB_6AwkdN7iL85_ADFXVZwG4wBUN6m4VVgqiVo9pv7FN1n6KX0zT34Ydhd8meg5Wi1oJNm8-t-mw979MLmGO1Q6z7PkS48ghyR2QDNOj286iVP5xY/view/summary" TargetMode="External"/><Relationship Id="rId114" Type="http://schemas.openxmlformats.org/officeDocument/2006/relationships/hyperlink" Target="https://online.ieso.ca/suite/sites/reported-results/page/applications/record/lUB_6AwkdN7iL85_ADFXVZwG4wBUN6m4VVgqiVo9pv7FN1n6KX0zT34Ydhd8meg5Wi1oJNm8-t-mwrxPdIzNI82aXk2fTzONp3gWVxcNkrNkmpJcutn/view/summary" TargetMode="External"/><Relationship Id="rId119" Type="http://schemas.openxmlformats.org/officeDocument/2006/relationships/hyperlink" Target="https://online.ieso.ca/suite/sites/reported-results/page/applications/record/lQB_6AwkdN7iL85_ADFXVZwG4wBUN6m4VVgqiVo9pv7FN1n6KX0zT34Ydhd8meg5Wi1oJNm8-t-mw998sbjHu1QAYntXMdLe8h71jtgJy1IoDnUS4c/view/summary" TargetMode="External"/><Relationship Id="rId127" Type="http://schemas.openxmlformats.org/officeDocument/2006/relationships/hyperlink" Target="https://online.ieso.ca/suite/sites/reported-results/page/applications/record/lQB_6AwkdN7iL85_ADFXVZwG4wBUN6m4VVgqiVo9pv7FN1n6KX0zT34Ydhd8meg5Wi1oJNm8-t-mw978MDmHe1QozTbfkdtseKu7-sL9q7ivaRafpA/view/summary" TargetMode="External"/><Relationship Id="rId10" Type="http://schemas.openxmlformats.org/officeDocument/2006/relationships/hyperlink" Target="https://online.ieso.ca/suite/sites/reported-results/page/applications/record/lQB_6AwkdN7iL85_ADFXVZwG4wBUN6m4VVgqiVo9pv7FN1n6KX0zT34Ydhd8meg5Wi1oJNm8-t-mw968cTkHu1QLODM8Jh2Rw3bK5Pc3uelYAVLnpc/view/summary" TargetMode="External"/><Relationship Id="rId31" Type="http://schemas.openxmlformats.org/officeDocument/2006/relationships/hyperlink" Target="https://online.ieso.ca/suite/sites/reported-results/page/applications/record/lQB_6AwkdN7iL85_ADFXVZwG4wBUN6m4VVgqiVo9pv7FN1n6KX0zT34Ydhd8meg5Wi1oJNm8-t-mw989s3oH-1Qtdp21GS8KljcrST0cYf8QENMtcg/view/summary" TargetMode="External"/><Relationship Id="rId44" Type="http://schemas.openxmlformats.org/officeDocument/2006/relationships/hyperlink" Target="https://online.ieso.ca/suite/sites/reported-results/page/applications/record/lQB_6AwkdN7iL85_ADFXVZwG4wBUN6m4VVgqiVo9pv7FN1n6KX0zT34Ydhd8meg5Wi1oJNm8-t-mw969cfkHu1QOOEufhst5CbdtujXeCO_jgtnbrs/view/summary" TargetMode="External"/><Relationship Id="rId52" Type="http://schemas.openxmlformats.org/officeDocument/2006/relationships/hyperlink" Target="https://online.ieso.ca/suite/sites/reported-results/page/applications/record/lQB_6AwkdN7iL85_ADFXVZwG4wBUN6m4VVgqiVo9pv7FN1n6KX0zT34Ydhd8meg5Wi1oJNm8-t-mw97-cHmG-1Qe0FkLZtEirvwxaBehxXIU-5coLo/view/summary" TargetMode="External"/><Relationship Id="rId60" Type="http://schemas.openxmlformats.org/officeDocument/2006/relationships/hyperlink" Target="https://online.ieso.ca/suite/sites/reported-results/page/applications/record/lQB_6AwkdN7iL85_ADFXVZwG4wBUN6m4VVgqiVo9pv7FN1n6KX0zT34Ydhd8meg5Wi1oJNm8-t-mw989sDhGe1QxdLv6FTEp6sn5UtvG3nt7VJVEO8/view/summary" TargetMode="External"/><Relationship Id="rId65" Type="http://schemas.openxmlformats.org/officeDocument/2006/relationships/hyperlink" Target="https://online.ieso.ca/suite/sites/reported-results/page/applications/record/lUB_6AwkdN7iL85_ADFXVZwG4wBUN6m4VVgqiVo9pv7FN1n6KX0zT34Ydhd8meg5Wi1oJNm8-t-mwl02zjJQfaQBWHMGmtqB5A-32yhKqbEJ1JIB3jP/view/summary" TargetMode="External"/><Relationship Id="rId73" Type="http://schemas.openxmlformats.org/officeDocument/2006/relationships/hyperlink" Target="https://online.ieso.ca/suite/sites/reported-results/page/applications/record/lQB_6AwkdN7iL85_ADFXVZwG4wBUN6m4VVgqiVo9pv7FN1n6KX0zT34Ydhd8meg5Wi1oJNm8-t-mw969MPpHe1QHME0go3MrAg_TcHRGVTYVOR1E3s/view/summary" TargetMode="External"/><Relationship Id="rId78" Type="http://schemas.openxmlformats.org/officeDocument/2006/relationships/hyperlink" Target="https://online.ieso.ca/suite/sites/reported-results/page/applications/record/lQB_6AwkdN7iL85_ADFXVZwG4wBUN6m4VVgqiVo9pv7FN1n6KX0zT34Ydhd8meg5Wi1oJNm8-t-mw97-cblGO1QwC9cLLAx1iunAVob4J74Pn5LmFE/view/summary" TargetMode="External"/><Relationship Id="rId81" Type="http://schemas.openxmlformats.org/officeDocument/2006/relationships/hyperlink" Target="https://online.ieso.ca/suite/sites/reported-results/page/applications/record/lQB_6AwkdN7iL85_ADFXVZwG4wBUN6m4VVgqiVo9pv7FN1n6KX0zT34Ydhd8meg5Wi1oJNm8-t-mw9_9szoH-1Q2nSJr-j8-BTwyM_0Wa957YRdSkU/view/summary" TargetMode="External"/><Relationship Id="rId86" Type="http://schemas.openxmlformats.org/officeDocument/2006/relationships/hyperlink" Target="https://online.ieso.ca/suite/sites/reported-results/page/applications/record/lQB_6AwkdN7iL85_ADFXVZwG4wBUN6m4VVgqiVo9pv7FN1n6KX0zT34Ydhd8meg5Wi1oJNm8-t-mw979MLmGu1QFXdx9vQM8cm271XuiFLdv3YNMPg/view/summary" TargetMode="External"/><Relationship Id="rId94" Type="http://schemas.openxmlformats.org/officeDocument/2006/relationships/hyperlink" Target="https://online.ieso.ca/suite/sites/reported-results/page/applications/record/lUB_6AwkdN7iL85_ADFXVZwG4wBUN6m4VVgqiVo9pv7FN1n6KX0zT34Ydhd8meg5Wi1oJNm8-t-mwrxPdIzNIg2aVbp5SCc5bgjeoUUSYIZ_T5p7e7e/view/summary" TargetMode="External"/><Relationship Id="rId99" Type="http://schemas.openxmlformats.org/officeDocument/2006/relationships/hyperlink" Target="https://online.ieso.ca/suite/sites/reported-results/page/applications/record/lQB_6AwkdN7iL85_ADFXVZwG4wBUN6m4VVgqiVo9pv7FN1n6KX0zT34Ydhd8meg5Wi1oJNm8-t-mw96-M3kGu1Q8XXtKN7ru5dLShaRiMDk_tFW1jQ/view/summary" TargetMode="External"/><Relationship Id="rId101" Type="http://schemas.openxmlformats.org/officeDocument/2006/relationships/hyperlink" Target="https://online.ieso.ca/suite/sites/reported-results/page/applications/record/lQB_6AwkdN7iL85_ADFXVZwG4wBUN6m4VVgqiVo9pv7FN1n6KX0zT34Ydhd8meg5Wi1oJNm8-t-mw978MDmHu1QxgAMA3Tx2P2kXW8nwFvLOvL_FlI/view/summary" TargetMode="External"/><Relationship Id="rId122" Type="http://schemas.openxmlformats.org/officeDocument/2006/relationships/hyperlink" Target="https://online.ieso.ca/suite/sites/reported-results/page/applications/record/lQB_6AwkdN7iL85_ADFXVZwG4wBUN6m4VVgqiVo9pv7FN1n6KX0zT34Ydhd8meg5Wi1oJNm8-t-mw989MHjHO1QI3tuFKp7mQ2euR0OQ14pcPZR5Rg/view/summary" TargetMode="External"/><Relationship Id="rId130" Type="http://schemas.openxmlformats.org/officeDocument/2006/relationships/hyperlink" Target="https://online.ieso.ca/suite/sites/reported-results/page/applications/record/lUB_6AwkdN7iL85_ADFXVZwG4wBUN6m4VVgqiVo9pv7FN1n6KX0zT34Ydhd8meg5Wi1oJNm8-t-mwrxP9U9Nos2aYsdeCVqE9f3qKYRH6GS6l_RewxD/view/summary" TargetMode="External"/><Relationship Id="rId135" Type="http://schemas.openxmlformats.org/officeDocument/2006/relationships/hyperlink" Target="https://online.ieso.ca/suite/sites/reported-results/page/applications/record/lQB_6AwkdN7iL85_ADFXVZwG4wBUN6m4VVgqiVo9pv7FN1n6KX0zT34Ydhd8meg5Wi1oJNm8-t-mw97-MfpFu1QklyVbSPHo3nSUZ5t0dr9KyIAUOw/view/summary" TargetMode="External"/><Relationship Id="rId4" Type="http://schemas.openxmlformats.org/officeDocument/2006/relationships/hyperlink" Target="https://online.ieso.ca/suite/sites/reported-results/page/applications/record/lQB_6AwkdN7iL85_ADFXVZwG4wBUN6m4VVgqiVo9pv7FN1n6KX0zT34Ydhd8meg5Wi1oJNm8-t-mw988sXiHO1Qt9W8m92Hh3Jpfv4bAbg8nNdY0Qo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99cLjGe1QwwxQbPbNkQBFcvv9Fe5wJxsgjuo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888DgFu1Qhg8oF3GR-TfAulJh7lfThqG5eqE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99cXpF-1Q5LA23CLqsp-6QGk9B2GU_tW0L10/view/summary" TargetMode="External"/><Relationship Id="rId39" Type="http://schemas.openxmlformats.org/officeDocument/2006/relationships/hyperlink" Target="https://online.ieso.ca/suite/sites/reported-results/page/applications/record/lQB_6AwkdN7iL85_ADFXVZwG4wBUN6m4VVgqiVo9pv7FN1n6KX0zT34Ydhd8meg5Wi1oJNm8-t-mw968MLhHu1QYZusKfD_BU7GsRi_ki9PHjvnL6k/view/summary" TargetMode="External"/><Relationship Id="rId109" Type="http://schemas.openxmlformats.org/officeDocument/2006/relationships/hyperlink" Target="https://online.ieso.ca/suite/sites/reported-results/page/applications/record/lQB_6AwkdN7iL85_ADFXVZwG4wBUN6m4VVgqiVo9pv7FN1n6KX0zT34Ydhd8meg5Wi1oJNm8-t-mw999sDgGe1QYsBFFXYtZ6we1EJNtmpiJht5GVA/view/summary" TargetMode="External"/><Relationship Id="rId34" Type="http://schemas.openxmlformats.org/officeDocument/2006/relationships/hyperlink" Target="https://online.ieso.ca/suite/sites/reported-results/page/applications/record/lQB_6AwkdN7iL85_ADFXVZwG4wBUN6m4VVgqiVo9pv7FN1n6KX0zT34Ydhd8meg5Wi1oJNm8-t-mw9788DiG-1QeEspwWE7ZCYiv1L4ElxzPZL0Ruo/view/summary" TargetMode="External"/><Relationship Id="rId50" Type="http://schemas.openxmlformats.org/officeDocument/2006/relationships/hyperlink" Target="https://online.ieso.ca/suite/sites/reported-results/page/applications/record/lQB_6AwkdN7iL85_ADFXVZwG4wBUN6m4VVgqiVo9pv7FN1n6KX0zT34Ydhd8meg5Wi1oJNm8-t-mw979cbjHO1QLwKNtHTG37-stsP_K_sPDpreslg/view/summary" TargetMode="External"/><Relationship Id="rId55" Type="http://schemas.openxmlformats.org/officeDocument/2006/relationships/hyperlink" Target="https://online.ieso.ca/suite/sites/reported-results/page/applications/record/lQB_6AwkdN7iL85_ADFXVZwG4wBUN6m4VVgqiVo9pv7FN1n6KX0zT34Ydhd8meg5Wi1oJNm8-t-mw9998fiGu1QNR8cH9XTNGaRndOpRjRFlWXJxS0/view/summary" TargetMode="External"/><Relationship Id="rId76" Type="http://schemas.openxmlformats.org/officeDocument/2006/relationships/hyperlink" Target="https://online.ieso.ca/suite/sites/reported-results/page/applications/record/lQB_6AwkdN7iL85_ADFXVZwG4wBUN6m4VVgqiVo9pv7FN1n6KX0zT34Ydhd8meg5Wi1oJNm8-t-mw948s3oH-1QHg46JnRVCUlfps9g9ZKqAHvEnVc/view/summary" TargetMode="External"/><Relationship Id="rId97" Type="http://schemas.openxmlformats.org/officeDocument/2006/relationships/hyperlink" Target="https://online.ieso.ca/suite/sites/reported-results/page/applications/record/lQB_6AwkdN7iL85_ADFXVZwG4wBUN6m4VVgqiVo9pv7FN1n6KX0zT34Ydhd8meg5Wi1oJNm8-t-mw998sbjH-1QJVcGV0DOoJI8nSi6rBzod0YAsrk/view/summary" TargetMode="External"/><Relationship Id="rId104" Type="http://schemas.openxmlformats.org/officeDocument/2006/relationships/hyperlink" Target="https://online.ieso.ca/suite/sites/reported-results/page/applications/record/lQB_6AwkdN7iL85_ADFXVZwG4wBUN6m4VVgqiVo9pv7FN1n6KX0zT34Ydhd8meg5Wi1oJNm8-t-mw968MfiF-1QchivenXb3WhwonTV2i5fBagZozA/view/summary" TargetMode="External"/><Relationship Id="rId120" Type="http://schemas.openxmlformats.org/officeDocument/2006/relationships/hyperlink" Target="https://online.ieso.ca/suite/sites/reported-results/page/applications/record/lUB_6AwkdN7iL85_ADFXVZwG4wBUN6m4VVgqiVo9pv7FN1n6KX0zT34Ydhd8meg5Wi1oJNm8-t-mwrxPdIzNIw2af5AbBPgg6AdiIKVD0Jrz_thteaK/view/summary" TargetMode="External"/><Relationship Id="rId125" Type="http://schemas.openxmlformats.org/officeDocument/2006/relationships/hyperlink" Target="https://online.ieso.ca/suite/sites/reported-results/page/applications/record/lUB_6AwkdN7iL85_ADFXVZwG4wBUN6m4VVgqiVo9pv7FN1n6KX0zT34Ydhd8meg5Wi1oJNm8-t-mwrxPdIzNIo2aWaR1CPbLMX4dVOvsoVxDeZecoLB/view/summary" TargetMode="External"/><Relationship Id="rId141" Type="http://schemas.openxmlformats.org/officeDocument/2006/relationships/printerSettings" Target="../printerSettings/printerSettings2.bin"/><Relationship Id="rId7" Type="http://schemas.openxmlformats.org/officeDocument/2006/relationships/hyperlink" Target="https://online.ieso.ca/suite/sites/reported-results/page/applications/record/lQB_6AwkdN7iL85_ADFXVZwG4wBUN6m4VVgqiVo9pv7FN1n6KX0zT34Ydhd8meg5Wi1oJNm8-t-mw998szoGO1Qfn9LNwoYdNl9JTZYLnV7ugYhWA0/view/summary" TargetMode="External"/><Relationship Id="rId71" Type="http://schemas.openxmlformats.org/officeDocument/2006/relationships/hyperlink" Target="https://online.ieso.ca/suite/sites/reported-results/page/applications/record/lUB_6AwkdN7iL85_ADFXVZwG4wBUN6m4VVgqiVo9pv7FN1n6KX0zT34Ydhd8meg5Wi1oJNm8-t-mwl12zDBQvuQBcmVzMYJZ2Y1b7YMYD1cBphiuGaL/view/summary" TargetMode="External"/><Relationship Id="rId92" Type="http://schemas.openxmlformats.org/officeDocument/2006/relationships/hyperlink" Target="https://online.ieso.ca/suite/sites/reported-results/page/applications/record/lQB_6AwkdN7iL85_ADFXVZwG4wBUN6m4VVgqiVo9pv7FN1n6KX0zT34Ydhd8meg5Wi1oJNm8-t-mw948s3oHu1Q9iT5iktaR9qjLUvtDnkChYc5iJI/view/summary" TargetMode="External"/><Relationship Id="rId2" Type="http://schemas.openxmlformats.org/officeDocument/2006/relationships/hyperlink" Target="https://online.ieso.ca/suite/sites/reported-results/page/applications/record/lUB_6AwkdN7iL85_ADFXVZwG4wBUN6m4VVgqiVo9pv7FN1n6KX0zT34Ydhd8meg5Wi1oJNm8-t-mwrxPNIzN4c2aW7xsMAsl6s894of-nLKoMrjl2ZO/view/summary" TargetMode="External"/><Relationship Id="rId29" Type="http://schemas.openxmlformats.org/officeDocument/2006/relationships/hyperlink" Target="https://online.ieso.ca/suite/sites/reported-results/page/applications/record/lQB_6AwkdN7iL85_ADFXVZwG4wBUN6m4VVgqiVo9pv7FN1n6KX0zT34Ydhd8meg5Wi1oJNm8-t-mw998MzlHu1QISekItPzlmEE0FjU9m4AOuwv3RA/view/summary" TargetMode="External"/><Relationship Id="rId24" Type="http://schemas.openxmlformats.org/officeDocument/2006/relationships/hyperlink" Target="https://online.ieso.ca/suite/sites/reported-results/page/applications/record/lQB_6AwkdN7iL85_ADFXVZwG4wBUN6m4VVgqiVo9pv7FN1n6KX0zT34Ydhd8meg5Wi1oJNm8-t-mw9_9sDpGO1QvCpPoCe7AstCtsHbYv6q6VwKscU/view/summary" TargetMode="External"/><Relationship Id="rId40" Type="http://schemas.openxmlformats.org/officeDocument/2006/relationships/hyperlink" Target="https://online.ieso.ca/suite/sites/reported-results/page/applications/record/lQB_6AwkdN7iL85_ADFXVZwG4wBUN6m4VVgqiVo9pv7FN1n6KX0zT34Ydhd8meg5Wi1oJNm8-t-mw989cfjF-1QfadPli9Py3-tYrtI4Hd-QuKMkNU/view/summary" TargetMode="External"/><Relationship Id="rId45" Type="http://schemas.openxmlformats.org/officeDocument/2006/relationships/hyperlink" Target="https://online.ieso.ca/suite/sites/reported-results/page/applications/record/lQB_6AwkdN7iL85_ADFXVZwG4wBUN6m4VVgqiVo9pv7FN1n6KX0zT34Ydhd8meg5Wi1oJNm8-t-mw98-MbhHe1QFeSETOlo_iXWzqKRIpsveUBNIvs/view/summary" TargetMode="External"/><Relationship Id="rId66" Type="http://schemas.openxmlformats.org/officeDocument/2006/relationships/hyperlink" Target="https://online.ieso.ca/suite/sites/reported-results/page/applications/record/lUB_6AwkdN7iL85_ADFXVZwG4wBUN6m4VVgqiVo9pv7FN1n6KX0zT34Ydhd8meg5Wi1oJNm8-t-mwl03zHCRvqQBUPqac3XZsreFQyuSOlMFR4KgQKN/view/summary" TargetMode="External"/><Relationship Id="rId87" Type="http://schemas.openxmlformats.org/officeDocument/2006/relationships/hyperlink" Target="https://online.ieso.ca/suite/sites/reported-results/page/applications/record/lUB_6AwkdN7iL85_ADFXVZwG4wBUN6m4VVgqiVo9pv7FN1n6KX0zT34Ydhd8meg5Wi1oJNm8-t-mwrxPdIwPYo2aQF8GG4UWsa6uVu--wdeqJjz7nVC/view/summary" TargetMode="External"/><Relationship Id="rId110" Type="http://schemas.openxmlformats.org/officeDocument/2006/relationships/hyperlink" Target="https://online.ieso.ca/suite/sites/reported-results/page/applications/record/lQB_6AwkdN7iL85_ADFXVZwG4wBUN6m4VVgqiVo9pv7FN1n6KX0zT34Ydhd8meg5Wi1oJNm8-t-mw97883kHu1Q40_DmsKtYGWq3N0Dd74bwQe4sYA/view/summary" TargetMode="External"/><Relationship Id="rId115" Type="http://schemas.openxmlformats.org/officeDocument/2006/relationships/hyperlink" Target="https://online.ieso.ca/suite/sites/reported-results/page/applications/record/lUB_6AwkdN7iL85_ADFXVZwG4wBUN6m4VVgqiVo9pv7FN1n6KX0zT34Ydhd8meg5Wi1oJNm8-t-mwrxPdIzNI42aVjoQOkTYclE0Eyjmd02NoGuElnw/view/summary" TargetMode="External"/><Relationship Id="rId131" Type="http://schemas.openxmlformats.org/officeDocument/2006/relationships/hyperlink" Target="https://online.ieso.ca/suite/sites/reported-results/page/applications/record/lQB_6AwkdN7iL85_ADFXVZwG4wBUN6m4VVgqiVo9pv7FN1n6KX0zT34Ydhd8meg5Wi1oJNm8-t-mw948MPiHO1QT7LDSS8MWe9Iv4k-oV4SDgBl0i8/view/summary" TargetMode="External"/><Relationship Id="rId136" Type="http://schemas.openxmlformats.org/officeDocument/2006/relationships/hyperlink" Target="https://online.ieso.ca/suite/sites/reported-results/page/applications/record/lQB_6AwkdN7iL85_ADFXVZwG4wBUN6m4VVgqiVo9pv7FN1n6KX0zT34Ydhd8meg5Wi1oJNm8-t-mw948sDkFu1Q1kit6BmExhz5V6yESFa1MQqRVjg/view/summary" TargetMode="External"/><Relationship Id="rId61" Type="http://schemas.openxmlformats.org/officeDocument/2006/relationships/hyperlink" Target="https://online.ieso.ca/suite/sites/reported-results/page/applications/record/lQB_6AwkdN7iL85_ADFXVZwG4wBUN6m4VVgqiVo9pv7FN1n6KX0zT34Ydhd8meg5Wi1oJNm8-t-mw948cHnG-1Q-AuzSqgTBl91xqnoeOQgyGtQv6g/view/summary" TargetMode="External"/><Relationship Id="rId82" Type="http://schemas.openxmlformats.org/officeDocument/2006/relationships/hyperlink" Target="https://online.ieso.ca/suite/sites/reported-results/page/applications/record/lQB_6AwkdN7iL85_ADFXVZwG4wBUN6m4VVgqiVo9pv7FN1n6KX0zT34Ydhd8meg5Wi1oJNm8-t-mw998sbgFu1QchIMnjlOJ0juH9ZV4ORj5yj8PQ4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79MHmG-1QT3b6cf415DKXFRdF9suhAauv6T4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698HnHO1QlHEU5HbeOR4mGR6OLWtngdOZVKk/view/summary" TargetMode="External"/><Relationship Id="rId30" Type="http://schemas.openxmlformats.org/officeDocument/2006/relationships/hyperlink" Target="https://online.ieso.ca/suite/sites/reported-results/page/applications/record/lQB_6AwkdN7iL85_ADFXVZwG4wBUN6m4VVgqiVo9pv7FN1n6KX0zT34Ydhd8meg5Wi1oJNm8-t-mw978s3hHu1Q9tODrkwwDqZWh0TVflGUYYX14z4/view/summary" TargetMode="External"/><Relationship Id="rId35" Type="http://schemas.openxmlformats.org/officeDocument/2006/relationships/hyperlink" Target="https://online.ieso.ca/suite/sites/reported-results/page/applications/record/lQB_6AwkdN7iL85_ADFXVZwG4wBUN6m4VVgqiVo9pv7FN1n6KX0zT34Ydhd8meg5Wi1oJNm8-t-mw98-cXgGu1Q7Ktdip9LxMxfYRImFa4uHYW6HJE/view/summary" TargetMode="External"/><Relationship Id="rId56" Type="http://schemas.openxmlformats.org/officeDocument/2006/relationships/hyperlink" Target="https://online.ieso.ca/suite/sites/reported-results/page/applications/record/lQB_6AwkdN7iL85_ADFXVZwG4wBUN6m4VVgqiVo9pv7FN1n6KX0zT34Ydhd8meg5Wi1oJNm8-t-mw9988XgG-1QqrYwKNBkX8BuGT_zhRyXr50dpO8/view/summary" TargetMode="External"/><Relationship Id="rId77" Type="http://schemas.openxmlformats.org/officeDocument/2006/relationships/hyperlink" Target="https://online.ieso.ca/suite/sites/reported-results/page/applications/record/lQB_6AwkdN7iL85_ADFXVZwG4wBUN6m4VVgqiVo9pv7FN1n6KX0zT34Ydhd8meg5Wi1oJNm8-t-mw979MLmG-1QfBCQqPhprEv8dWrYljMOKsVjXVw/view/summary" TargetMode="External"/><Relationship Id="rId100" Type="http://schemas.openxmlformats.org/officeDocument/2006/relationships/hyperlink" Target="https://online.ieso.ca/suite/sites/reported-results/page/applications/record/lQB_6AwkdN7iL85_ADFXVZwG4wBUN6m4VVgqiVo9pv7FN1n6KX0zT34Ydhd8meg5Wi1oJNm8-t-mw988sLiFu1QoLUpR_HFAti1ZFMRocJnSailS8M/view/summary" TargetMode="External"/><Relationship Id="rId105" Type="http://schemas.openxmlformats.org/officeDocument/2006/relationships/hyperlink" Target="https://online.ieso.ca/suite/sites/reported-results/page/applications/record/lQB_6AwkdN7iL85_ADFXVZwG4wBUN6m4VVgqiVo9pv7FN1n6KX0zT34Ydhd8meg5Wi1oJNm8-t-mw99-MPlH-1QrFbZS56q53S2Ob_ts4jo1B8o_zk/view/summary" TargetMode="External"/><Relationship Id="rId126" Type="http://schemas.openxmlformats.org/officeDocument/2006/relationships/hyperlink" Target="https://online.ieso.ca/suite/sites/reported-results/page/applications/record/lUB_6AwkdN7iL85_ADFXVZwG4wBUN6m4VVgqiVo9pv7FN1n6KX0zT34Ydhd8meg5Wi1oJNm8-t-mwrxPdIzNIk2afrgQd84JmTZivRKHA5Q_fIV21d5/view/summar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3"/>
  <sheetViews>
    <sheetView tabSelected="1" workbookViewId="0"/>
  </sheetViews>
  <sheetFormatPr defaultRowHeight="15" x14ac:dyDescent="0.25"/>
  <cols>
    <col min="1" max="1" width="30" customWidth="1"/>
    <col min="2" max="2" width="40.5703125" bestFit="1" customWidth="1"/>
    <col min="3" max="3" width="65.42578125" bestFit="1" customWidth="1"/>
    <col min="4" max="9" width="30" customWidth="1"/>
  </cols>
  <sheetData>
    <row r="1" spans="1:9" x14ac:dyDescent="0.25">
      <c r="A1" s="4" t="s">
        <v>0</v>
      </c>
      <c r="B1" t="s">
        <v>1</v>
      </c>
    </row>
    <row r="2" spans="1:9" x14ac:dyDescent="0.25">
      <c r="A2" s="4" t="s">
        <v>2</v>
      </c>
      <c r="B2" t="s">
        <v>3</v>
      </c>
    </row>
    <row r="3" spans="1:9" x14ac:dyDescent="0.25">
      <c r="A3" s="4" t="s">
        <v>4</v>
      </c>
    </row>
    <row r="4" spans="1:9" x14ac:dyDescent="0.25">
      <c r="B4" s="4" t="s">
        <v>5</v>
      </c>
      <c r="C4" s="3" t="s">
        <v>6</v>
      </c>
    </row>
    <row r="6" spans="1:9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</row>
    <row r="7" spans="1:9" x14ac:dyDescent="0.25">
      <c r="A7" s="2" t="s">
        <v>16</v>
      </c>
      <c r="B7" s="1" t="s">
        <v>17</v>
      </c>
      <c r="C7" s="1" t="s">
        <v>18</v>
      </c>
      <c r="D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</row>
    <row r="8" spans="1:9" x14ac:dyDescent="0.25">
      <c r="A8" s="2" t="s">
        <v>24</v>
      </c>
      <c r="B8" s="1" t="s">
        <v>17</v>
      </c>
      <c r="C8" s="1" t="s">
        <v>18</v>
      </c>
      <c r="D8" s="1" t="s">
        <v>25</v>
      </c>
      <c r="F8" s="1" t="s">
        <v>20</v>
      </c>
      <c r="G8" s="1" t="s">
        <v>21</v>
      </c>
      <c r="H8" s="1" t="s">
        <v>22</v>
      </c>
      <c r="I8" s="1" t="s">
        <v>23</v>
      </c>
    </row>
    <row r="9" spans="1:9" x14ac:dyDescent="0.25">
      <c r="A9" s="2" t="s">
        <v>26</v>
      </c>
      <c r="B9" s="1" t="s">
        <v>17</v>
      </c>
      <c r="C9" s="1" t="s">
        <v>18</v>
      </c>
      <c r="D9" s="1" t="s">
        <v>27</v>
      </c>
      <c r="F9" s="1" t="s">
        <v>20</v>
      </c>
      <c r="G9" s="1" t="s">
        <v>28</v>
      </c>
      <c r="H9" s="1" t="s">
        <v>29</v>
      </c>
      <c r="I9" s="1" t="s">
        <v>23</v>
      </c>
    </row>
    <row r="10" spans="1:9" x14ac:dyDescent="0.25">
      <c r="A10" s="2" t="s">
        <v>30</v>
      </c>
      <c r="B10" s="1" t="s">
        <v>17</v>
      </c>
      <c r="C10" s="1" t="s">
        <v>18</v>
      </c>
      <c r="D10" s="1" t="s">
        <v>25</v>
      </c>
      <c r="F10" s="1" t="s">
        <v>20</v>
      </c>
      <c r="G10" s="1" t="s">
        <v>28</v>
      </c>
      <c r="H10" s="1" t="s">
        <v>29</v>
      </c>
      <c r="I10" s="1" t="s">
        <v>23</v>
      </c>
    </row>
    <row r="11" spans="1:9" x14ac:dyDescent="0.25">
      <c r="A11" s="2" t="s">
        <v>31</v>
      </c>
      <c r="B11" s="1" t="s">
        <v>17</v>
      </c>
      <c r="C11" s="1" t="s">
        <v>18</v>
      </c>
      <c r="D11" s="1" t="s">
        <v>27</v>
      </c>
      <c r="F11" s="1" t="s">
        <v>20</v>
      </c>
      <c r="G11" s="1" t="s">
        <v>28</v>
      </c>
      <c r="H11" s="1" t="s">
        <v>29</v>
      </c>
      <c r="I11" s="1" t="s">
        <v>23</v>
      </c>
    </row>
    <row r="12" spans="1:9" x14ac:dyDescent="0.25">
      <c r="A12" s="2" t="s">
        <v>32</v>
      </c>
      <c r="B12" s="1" t="s">
        <v>17</v>
      </c>
      <c r="C12" s="1" t="s">
        <v>33</v>
      </c>
      <c r="D12" s="1" t="s">
        <v>34</v>
      </c>
      <c r="E12" s="1" t="s">
        <v>35</v>
      </c>
      <c r="F12" s="1" t="s">
        <v>36</v>
      </c>
      <c r="G12" s="1" t="s">
        <v>37</v>
      </c>
      <c r="H12" s="1" t="s">
        <v>38</v>
      </c>
      <c r="I12" s="1" t="s">
        <v>23</v>
      </c>
    </row>
    <row r="13" spans="1:9" x14ac:dyDescent="0.25">
      <c r="A13" s="2" t="s">
        <v>39</v>
      </c>
      <c r="B13" s="1" t="s">
        <v>40</v>
      </c>
      <c r="C13" s="1" t="s">
        <v>33</v>
      </c>
      <c r="D13" s="1" t="s">
        <v>34</v>
      </c>
      <c r="E13" s="1" t="s">
        <v>41</v>
      </c>
      <c r="F13" s="1" t="s">
        <v>42</v>
      </c>
      <c r="G13" s="1" t="s">
        <v>37</v>
      </c>
      <c r="H13" s="1" t="s">
        <v>38</v>
      </c>
      <c r="I13" s="1" t="s">
        <v>23</v>
      </c>
    </row>
    <row r="14" spans="1:9" x14ac:dyDescent="0.25">
      <c r="A14" s="2" t="s">
        <v>43</v>
      </c>
      <c r="B14" s="1" t="s">
        <v>44</v>
      </c>
      <c r="C14" s="1" t="s">
        <v>33</v>
      </c>
      <c r="D14" s="1" t="s">
        <v>34</v>
      </c>
      <c r="E14" s="1" t="s">
        <v>45</v>
      </c>
      <c r="F14" s="1" t="s">
        <v>46</v>
      </c>
      <c r="G14" s="1" t="s">
        <v>37</v>
      </c>
      <c r="H14" s="1" t="s">
        <v>38</v>
      </c>
      <c r="I14" s="1" t="s">
        <v>23</v>
      </c>
    </row>
    <row r="15" spans="1:9" x14ac:dyDescent="0.25">
      <c r="A15" s="2" t="s">
        <v>47</v>
      </c>
      <c r="B15" s="1" t="s">
        <v>17</v>
      </c>
      <c r="C15" s="1" t="s">
        <v>33</v>
      </c>
      <c r="D15" s="1" t="s">
        <v>34</v>
      </c>
      <c r="E15" s="1" t="s">
        <v>48</v>
      </c>
      <c r="F15" s="1" t="s">
        <v>49</v>
      </c>
      <c r="G15" s="1" t="s">
        <v>37</v>
      </c>
      <c r="H15" s="1" t="s">
        <v>38</v>
      </c>
      <c r="I15" s="1" t="s">
        <v>23</v>
      </c>
    </row>
    <row r="16" spans="1:9" x14ac:dyDescent="0.25">
      <c r="A16" s="2" t="s">
        <v>50</v>
      </c>
      <c r="B16" s="1" t="s">
        <v>17</v>
      </c>
      <c r="C16" s="1" t="s">
        <v>33</v>
      </c>
      <c r="D16" s="1" t="s">
        <v>51</v>
      </c>
      <c r="E16" s="1" t="s">
        <v>52</v>
      </c>
      <c r="F16" s="1" t="s">
        <v>53</v>
      </c>
      <c r="G16" s="1" t="s">
        <v>54</v>
      </c>
      <c r="H16" s="1" t="s">
        <v>55</v>
      </c>
      <c r="I16" s="1" t="s">
        <v>23</v>
      </c>
    </row>
    <row r="17" spans="1:9" x14ac:dyDescent="0.25">
      <c r="A17" s="2" t="s">
        <v>56</v>
      </c>
      <c r="B17" s="1" t="s">
        <v>17</v>
      </c>
      <c r="C17" s="1" t="s">
        <v>33</v>
      </c>
      <c r="D17" s="1" t="s">
        <v>34</v>
      </c>
      <c r="E17" s="1" t="s">
        <v>57</v>
      </c>
      <c r="F17" s="1" t="s">
        <v>58</v>
      </c>
      <c r="G17" s="1" t="s">
        <v>59</v>
      </c>
      <c r="H17" s="1" t="s">
        <v>60</v>
      </c>
      <c r="I17" s="1" t="s">
        <v>23</v>
      </c>
    </row>
    <row r="18" spans="1:9" x14ac:dyDescent="0.25">
      <c r="A18" s="2" t="s">
        <v>61</v>
      </c>
      <c r="B18" s="1" t="s">
        <v>17</v>
      </c>
      <c r="C18" s="1" t="s">
        <v>33</v>
      </c>
      <c r="D18" s="1" t="s">
        <v>34</v>
      </c>
      <c r="E18" s="1" t="s">
        <v>62</v>
      </c>
      <c r="F18" s="1" t="s">
        <v>63</v>
      </c>
      <c r="G18" s="1" t="s">
        <v>64</v>
      </c>
      <c r="H18" s="1" t="s">
        <v>65</v>
      </c>
      <c r="I18" s="1" t="s">
        <v>23</v>
      </c>
    </row>
    <row r="19" spans="1:9" x14ac:dyDescent="0.25">
      <c r="A19" s="2" t="s">
        <v>66</v>
      </c>
      <c r="B19" s="1" t="s">
        <v>44</v>
      </c>
      <c r="C19" s="1" t="s">
        <v>33</v>
      </c>
      <c r="D19" s="1" t="s">
        <v>34</v>
      </c>
      <c r="E19" s="1" t="s">
        <v>67</v>
      </c>
      <c r="F19" s="1" t="s">
        <v>68</v>
      </c>
      <c r="G19" s="1" t="s">
        <v>37</v>
      </c>
      <c r="H19" s="1" t="s">
        <v>38</v>
      </c>
      <c r="I19" s="1" t="s">
        <v>23</v>
      </c>
    </row>
    <row r="20" spans="1:9" x14ac:dyDescent="0.25">
      <c r="A20" s="2" t="s">
        <v>69</v>
      </c>
      <c r="B20" s="1" t="s">
        <v>70</v>
      </c>
      <c r="C20" s="1" t="s">
        <v>33</v>
      </c>
      <c r="D20" s="1" t="s">
        <v>34</v>
      </c>
      <c r="E20" s="1" t="s">
        <v>71</v>
      </c>
      <c r="F20" s="1" t="s">
        <v>72</v>
      </c>
      <c r="G20" s="1" t="s">
        <v>37</v>
      </c>
      <c r="H20" s="1" t="s">
        <v>38</v>
      </c>
      <c r="I20" s="1" t="s">
        <v>23</v>
      </c>
    </row>
    <row r="21" spans="1:9" x14ac:dyDescent="0.25">
      <c r="A21" s="2" t="s">
        <v>73</v>
      </c>
      <c r="B21" s="1" t="s">
        <v>70</v>
      </c>
      <c r="C21" s="1" t="s">
        <v>33</v>
      </c>
      <c r="D21" s="1" t="s">
        <v>34</v>
      </c>
      <c r="E21" s="1" t="s">
        <v>71</v>
      </c>
      <c r="F21" s="1" t="s">
        <v>74</v>
      </c>
      <c r="G21" s="1" t="s">
        <v>37</v>
      </c>
      <c r="H21" s="1" t="s">
        <v>38</v>
      </c>
      <c r="I21" s="1" t="s">
        <v>23</v>
      </c>
    </row>
    <row r="22" spans="1:9" x14ac:dyDescent="0.25">
      <c r="A22" s="2" t="s">
        <v>75</v>
      </c>
      <c r="B22" s="1" t="s">
        <v>17</v>
      </c>
      <c r="C22" s="1" t="s">
        <v>33</v>
      </c>
      <c r="D22" s="1" t="s">
        <v>34</v>
      </c>
      <c r="E22" s="1" t="s">
        <v>76</v>
      </c>
      <c r="F22" s="1" t="s">
        <v>77</v>
      </c>
      <c r="G22" s="1" t="s">
        <v>78</v>
      </c>
      <c r="H22" s="1" t="s">
        <v>79</v>
      </c>
      <c r="I22" s="1" t="s">
        <v>23</v>
      </c>
    </row>
    <row r="23" spans="1:9" x14ac:dyDescent="0.25">
      <c r="A23" s="2" t="s">
        <v>80</v>
      </c>
      <c r="B23" s="1" t="s">
        <v>17</v>
      </c>
      <c r="C23" s="1" t="s">
        <v>33</v>
      </c>
      <c r="D23" s="1" t="s">
        <v>34</v>
      </c>
      <c r="E23" s="1" t="s">
        <v>76</v>
      </c>
      <c r="F23" s="1" t="s">
        <v>58</v>
      </c>
      <c r="G23" s="1" t="s">
        <v>81</v>
      </c>
      <c r="H23" s="1" t="s">
        <v>82</v>
      </c>
      <c r="I23" s="1" t="s">
        <v>23</v>
      </c>
    </row>
    <row r="24" spans="1:9" x14ac:dyDescent="0.25">
      <c r="A24" s="2" t="s">
        <v>83</v>
      </c>
      <c r="B24" s="1" t="s">
        <v>17</v>
      </c>
      <c r="C24" s="1" t="s">
        <v>33</v>
      </c>
      <c r="D24" s="1" t="s">
        <v>34</v>
      </c>
      <c r="E24" s="1" t="s">
        <v>84</v>
      </c>
      <c r="F24" s="1" t="s">
        <v>85</v>
      </c>
      <c r="G24" s="1" t="s">
        <v>37</v>
      </c>
      <c r="H24" s="1" t="s">
        <v>38</v>
      </c>
      <c r="I24" s="1" t="s">
        <v>23</v>
      </c>
    </row>
    <row r="25" spans="1:9" x14ac:dyDescent="0.25">
      <c r="A25" s="2" t="s">
        <v>86</v>
      </c>
      <c r="B25" s="1" t="s">
        <v>17</v>
      </c>
      <c r="C25" s="1" t="s">
        <v>33</v>
      </c>
      <c r="D25" s="1" t="s">
        <v>34</v>
      </c>
      <c r="E25" s="1" t="s">
        <v>87</v>
      </c>
      <c r="F25" s="1" t="s">
        <v>88</v>
      </c>
      <c r="G25" s="1" t="s">
        <v>89</v>
      </c>
      <c r="H25" s="1" t="s">
        <v>90</v>
      </c>
      <c r="I25" s="1" t="s">
        <v>23</v>
      </c>
    </row>
    <row r="26" spans="1:9" x14ac:dyDescent="0.25">
      <c r="A26" s="2" t="s">
        <v>91</v>
      </c>
      <c r="B26" s="1" t="s">
        <v>17</v>
      </c>
      <c r="C26" s="1" t="s">
        <v>33</v>
      </c>
      <c r="D26" s="1" t="s">
        <v>34</v>
      </c>
      <c r="E26" s="1" t="s">
        <v>92</v>
      </c>
      <c r="F26" s="1" t="s">
        <v>93</v>
      </c>
      <c r="G26" s="1" t="s">
        <v>94</v>
      </c>
      <c r="H26" s="1" t="s">
        <v>95</v>
      </c>
      <c r="I26" s="1" t="s">
        <v>23</v>
      </c>
    </row>
    <row r="27" spans="1:9" x14ac:dyDescent="0.25">
      <c r="A27" s="2" t="s">
        <v>96</v>
      </c>
      <c r="B27" s="1" t="s">
        <v>17</v>
      </c>
      <c r="C27" s="1" t="s">
        <v>33</v>
      </c>
      <c r="D27" s="1" t="s">
        <v>34</v>
      </c>
      <c r="E27" s="1" t="s">
        <v>97</v>
      </c>
      <c r="F27" s="1" t="s">
        <v>98</v>
      </c>
      <c r="G27" s="1" t="s">
        <v>99</v>
      </c>
      <c r="H27" s="1" t="s">
        <v>100</v>
      </c>
      <c r="I27" s="1" t="s">
        <v>23</v>
      </c>
    </row>
    <row r="28" spans="1:9" x14ac:dyDescent="0.25">
      <c r="A28" s="2" t="s">
        <v>101</v>
      </c>
      <c r="B28" s="1" t="s">
        <v>102</v>
      </c>
      <c r="C28" s="1" t="s">
        <v>33</v>
      </c>
      <c r="D28" s="1" t="s">
        <v>34</v>
      </c>
      <c r="E28" s="1" t="s">
        <v>103</v>
      </c>
      <c r="F28" s="1" t="s">
        <v>104</v>
      </c>
      <c r="G28" s="1" t="s">
        <v>37</v>
      </c>
      <c r="H28" s="1" t="s">
        <v>38</v>
      </c>
      <c r="I28" s="1" t="s">
        <v>23</v>
      </c>
    </row>
    <row r="29" spans="1:9" x14ac:dyDescent="0.25">
      <c r="A29" s="2" t="s">
        <v>105</v>
      </c>
      <c r="B29" s="1" t="s">
        <v>17</v>
      </c>
      <c r="C29" s="1" t="s">
        <v>33</v>
      </c>
      <c r="D29" s="1" t="s">
        <v>34</v>
      </c>
      <c r="E29" s="1" t="s">
        <v>106</v>
      </c>
      <c r="F29" s="1" t="s">
        <v>107</v>
      </c>
      <c r="G29" s="1" t="s">
        <v>108</v>
      </c>
      <c r="H29" s="1" t="s">
        <v>109</v>
      </c>
      <c r="I29" s="1" t="s">
        <v>23</v>
      </c>
    </row>
    <row r="30" spans="1:9" x14ac:dyDescent="0.25">
      <c r="A30" s="2" t="s">
        <v>110</v>
      </c>
      <c r="B30" s="1" t="s">
        <v>17</v>
      </c>
      <c r="C30" s="1" t="s">
        <v>33</v>
      </c>
      <c r="D30" s="1" t="s">
        <v>34</v>
      </c>
      <c r="E30" s="1" t="s">
        <v>111</v>
      </c>
      <c r="F30" s="1" t="s">
        <v>112</v>
      </c>
      <c r="G30" s="1" t="s">
        <v>113</v>
      </c>
      <c r="H30" s="1" t="s">
        <v>114</v>
      </c>
      <c r="I30" s="1" t="s">
        <v>23</v>
      </c>
    </row>
    <row r="31" spans="1:9" x14ac:dyDescent="0.25">
      <c r="A31" s="2" t="s">
        <v>115</v>
      </c>
      <c r="B31" s="1" t="s">
        <v>17</v>
      </c>
      <c r="C31" s="1" t="s">
        <v>33</v>
      </c>
      <c r="D31" s="1" t="s">
        <v>34</v>
      </c>
      <c r="E31" s="1" t="s">
        <v>116</v>
      </c>
      <c r="F31" s="1" t="s">
        <v>117</v>
      </c>
      <c r="G31" s="1" t="s">
        <v>118</v>
      </c>
      <c r="H31" s="1" t="s">
        <v>119</v>
      </c>
      <c r="I31" s="1" t="s">
        <v>23</v>
      </c>
    </row>
    <row r="32" spans="1:9" x14ac:dyDescent="0.25">
      <c r="A32" s="2" t="s">
        <v>120</v>
      </c>
      <c r="B32" s="1" t="s">
        <v>17</v>
      </c>
      <c r="C32" s="1" t="s">
        <v>33</v>
      </c>
      <c r="D32" s="1" t="s">
        <v>34</v>
      </c>
      <c r="E32" s="1" t="s">
        <v>121</v>
      </c>
      <c r="F32" s="1" t="s">
        <v>122</v>
      </c>
      <c r="G32" s="1" t="s">
        <v>123</v>
      </c>
      <c r="H32" s="1" t="s">
        <v>124</v>
      </c>
      <c r="I32" s="1" t="s">
        <v>23</v>
      </c>
    </row>
    <row r="33" spans="1:9" x14ac:dyDescent="0.25">
      <c r="A33" s="2" t="s">
        <v>125</v>
      </c>
      <c r="B33" s="1" t="s">
        <v>17</v>
      </c>
      <c r="C33" s="1" t="s">
        <v>33</v>
      </c>
      <c r="D33" s="1" t="s">
        <v>34</v>
      </c>
      <c r="E33" s="1" t="s">
        <v>126</v>
      </c>
      <c r="F33" s="1" t="s">
        <v>127</v>
      </c>
      <c r="G33" s="1" t="s">
        <v>128</v>
      </c>
      <c r="H33" s="1" t="s">
        <v>129</v>
      </c>
      <c r="I33" s="1" t="s">
        <v>23</v>
      </c>
    </row>
    <row r="34" spans="1:9" x14ac:dyDescent="0.25">
      <c r="A34" s="2" t="s">
        <v>130</v>
      </c>
      <c r="B34" s="1" t="s">
        <v>17</v>
      </c>
      <c r="C34" s="1" t="s">
        <v>33</v>
      </c>
      <c r="D34" s="1" t="s">
        <v>131</v>
      </c>
      <c r="E34" s="1" t="s">
        <v>132</v>
      </c>
      <c r="F34" s="1" t="s">
        <v>133</v>
      </c>
      <c r="G34" s="1" t="s">
        <v>134</v>
      </c>
      <c r="H34" s="1" t="s">
        <v>135</v>
      </c>
      <c r="I34" s="1" t="s">
        <v>23</v>
      </c>
    </row>
    <row r="35" spans="1:9" x14ac:dyDescent="0.25">
      <c r="A35" s="2" t="s">
        <v>136</v>
      </c>
      <c r="B35" s="1" t="s">
        <v>17</v>
      </c>
      <c r="C35" s="1" t="s">
        <v>33</v>
      </c>
      <c r="D35" s="1" t="s">
        <v>34</v>
      </c>
      <c r="E35" s="1" t="s">
        <v>137</v>
      </c>
      <c r="F35" s="1" t="s">
        <v>138</v>
      </c>
      <c r="G35" s="1" t="s">
        <v>139</v>
      </c>
      <c r="H35" s="1" t="s">
        <v>140</v>
      </c>
      <c r="I35" s="1" t="s">
        <v>23</v>
      </c>
    </row>
    <row r="36" spans="1:9" x14ac:dyDescent="0.25">
      <c r="A36" s="2" t="s">
        <v>141</v>
      </c>
      <c r="B36" s="1" t="s">
        <v>17</v>
      </c>
      <c r="C36" s="1" t="s">
        <v>33</v>
      </c>
      <c r="D36" s="1" t="s">
        <v>34</v>
      </c>
      <c r="E36" s="1" t="s">
        <v>142</v>
      </c>
      <c r="F36" s="1" t="s">
        <v>143</v>
      </c>
      <c r="G36" s="1" t="s">
        <v>144</v>
      </c>
      <c r="H36" s="1" t="s">
        <v>145</v>
      </c>
      <c r="I36" s="1" t="s">
        <v>23</v>
      </c>
    </row>
    <row r="37" spans="1:9" x14ac:dyDescent="0.25">
      <c r="A37" s="2" t="s">
        <v>146</v>
      </c>
      <c r="B37" s="1" t="s">
        <v>17</v>
      </c>
      <c r="C37" s="1" t="s">
        <v>33</v>
      </c>
      <c r="D37" s="1" t="s">
        <v>34</v>
      </c>
      <c r="E37" s="1" t="s">
        <v>147</v>
      </c>
      <c r="F37" s="1" t="s">
        <v>148</v>
      </c>
      <c r="G37" s="1" t="s">
        <v>149</v>
      </c>
      <c r="H37" s="1" t="s">
        <v>150</v>
      </c>
      <c r="I37" s="1" t="s">
        <v>23</v>
      </c>
    </row>
    <row r="38" spans="1:9" x14ac:dyDescent="0.25">
      <c r="A38" s="2" t="s">
        <v>151</v>
      </c>
      <c r="B38" s="1" t="s">
        <v>17</v>
      </c>
      <c r="C38" s="1" t="s">
        <v>33</v>
      </c>
      <c r="D38" s="1" t="s">
        <v>51</v>
      </c>
      <c r="E38" s="1" t="s">
        <v>152</v>
      </c>
      <c r="F38" s="1" t="s">
        <v>153</v>
      </c>
      <c r="G38" s="1" t="s">
        <v>154</v>
      </c>
      <c r="H38" s="1" t="s">
        <v>155</v>
      </c>
      <c r="I38" s="1" t="s">
        <v>23</v>
      </c>
    </row>
    <row r="39" spans="1:9" x14ac:dyDescent="0.25">
      <c r="A39" s="2" t="s">
        <v>156</v>
      </c>
      <c r="B39" s="1" t="s">
        <v>17</v>
      </c>
      <c r="C39" s="1" t="s">
        <v>33</v>
      </c>
      <c r="D39" s="1" t="s">
        <v>34</v>
      </c>
      <c r="E39" s="1" t="s">
        <v>157</v>
      </c>
      <c r="F39" s="1" t="s">
        <v>158</v>
      </c>
      <c r="G39" s="1" t="s">
        <v>159</v>
      </c>
      <c r="H39" s="1" t="s">
        <v>160</v>
      </c>
      <c r="I39" s="1" t="s">
        <v>23</v>
      </c>
    </row>
    <row r="40" spans="1:9" x14ac:dyDescent="0.25">
      <c r="A40" s="2" t="s">
        <v>161</v>
      </c>
      <c r="B40" s="1" t="s">
        <v>17</v>
      </c>
      <c r="C40" s="1" t="s">
        <v>33</v>
      </c>
      <c r="D40" s="1" t="s">
        <v>34</v>
      </c>
      <c r="E40" s="1" t="s">
        <v>162</v>
      </c>
      <c r="F40" s="1" t="s">
        <v>163</v>
      </c>
      <c r="G40" s="1" t="s">
        <v>164</v>
      </c>
      <c r="H40" s="1" t="s">
        <v>165</v>
      </c>
      <c r="I40" s="1" t="s">
        <v>23</v>
      </c>
    </row>
    <row r="41" spans="1:9" x14ac:dyDescent="0.25">
      <c r="A41" s="2" t="s">
        <v>166</v>
      </c>
      <c r="B41" s="1" t="s">
        <v>17</v>
      </c>
      <c r="C41" s="1" t="s">
        <v>33</v>
      </c>
      <c r="D41" s="1" t="s">
        <v>34</v>
      </c>
      <c r="E41" s="1" t="s">
        <v>167</v>
      </c>
      <c r="F41" s="1" t="s">
        <v>168</v>
      </c>
      <c r="G41" s="1" t="s">
        <v>169</v>
      </c>
      <c r="H41" s="1" t="s">
        <v>170</v>
      </c>
      <c r="I41" s="1" t="s">
        <v>23</v>
      </c>
    </row>
    <row r="42" spans="1:9" x14ac:dyDescent="0.25">
      <c r="A42" s="2" t="s">
        <v>171</v>
      </c>
      <c r="B42" s="1" t="s">
        <v>17</v>
      </c>
      <c r="C42" s="1" t="s">
        <v>33</v>
      </c>
      <c r="D42" s="1" t="s">
        <v>34</v>
      </c>
      <c r="E42" s="1" t="s">
        <v>172</v>
      </c>
      <c r="F42" s="1" t="s">
        <v>173</v>
      </c>
      <c r="G42" s="1" t="s">
        <v>37</v>
      </c>
      <c r="H42" s="1" t="s">
        <v>174</v>
      </c>
      <c r="I42" s="1" t="s">
        <v>23</v>
      </c>
    </row>
    <row r="43" spans="1:9" x14ac:dyDescent="0.25">
      <c r="A43" s="2" t="s">
        <v>175</v>
      </c>
      <c r="B43" s="1" t="s">
        <v>17</v>
      </c>
      <c r="C43" s="1" t="s">
        <v>33</v>
      </c>
      <c r="D43" s="1" t="s">
        <v>34</v>
      </c>
      <c r="E43" s="1" t="s">
        <v>176</v>
      </c>
      <c r="F43" s="1" t="s">
        <v>177</v>
      </c>
      <c r="G43" s="1" t="s">
        <v>37</v>
      </c>
      <c r="H43" s="1" t="s">
        <v>178</v>
      </c>
      <c r="I43" s="1" t="s">
        <v>23</v>
      </c>
    </row>
    <row r="44" spans="1:9" x14ac:dyDescent="0.25">
      <c r="A44" s="2" t="s">
        <v>179</v>
      </c>
      <c r="B44" s="1" t="s">
        <v>17</v>
      </c>
      <c r="C44" s="1" t="s">
        <v>33</v>
      </c>
      <c r="D44" s="1" t="s">
        <v>34</v>
      </c>
      <c r="E44" s="1" t="s">
        <v>176</v>
      </c>
      <c r="F44" s="1" t="s">
        <v>180</v>
      </c>
      <c r="G44" s="1" t="s">
        <v>181</v>
      </c>
      <c r="H44" s="1" t="s">
        <v>182</v>
      </c>
      <c r="I44" s="1" t="s">
        <v>23</v>
      </c>
    </row>
    <row r="45" spans="1:9" x14ac:dyDescent="0.25">
      <c r="A45" s="2" t="s">
        <v>183</v>
      </c>
      <c r="B45" s="1" t="s">
        <v>17</v>
      </c>
      <c r="C45" s="1" t="s">
        <v>33</v>
      </c>
      <c r="D45" s="1" t="s">
        <v>34</v>
      </c>
      <c r="E45" s="1" t="s">
        <v>126</v>
      </c>
      <c r="F45" s="1" t="s">
        <v>184</v>
      </c>
      <c r="G45" s="1" t="s">
        <v>37</v>
      </c>
      <c r="H45" s="1" t="s">
        <v>185</v>
      </c>
      <c r="I45" s="1" t="s">
        <v>23</v>
      </c>
    </row>
    <row r="46" spans="1:9" x14ac:dyDescent="0.25">
      <c r="A46" s="2" t="s">
        <v>186</v>
      </c>
      <c r="B46" s="1" t="s">
        <v>17</v>
      </c>
      <c r="C46" s="1" t="s">
        <v>33</v>
      </c>
      <c r="D46" s="1" t="s">
        <v>34</v>
      </c>
      <c r="E46" s="1" t="s">
        <v>187</v>
      </c>
      <c r="F46" s="1" t="s">
        <v>188</v>
      </c>
      <c r="G46" s="1" t="s">
        <v>37</v>
      </c>
      <c r="H46" s="1" t="s">
        <v>189</v>
      </c>
      <c r="I46" s="1" t="s">
        <v>23</v>
      </c>
    </row>
    <row r="47" spans="1:9" x14ac:dyDescent="0.25">
      <c r="A47" s="2" t="s">
        <v>190</v>
      </c>
      <c r="B47" s="1" t="s">
        <v>17</v>
      </c>
      <c r="C47" s="1" t="s">
        <v>33</v>
      </c>
      <c r="D47" s="1" t="s">
        <v>34</v>
      </c>
      <c r="E47" s="1" t="s">
        <v>191</v>
      </c>
      <c r="F47" s="1" t="s">
        <v>192</v>
      </c>
      <c r="G47" s="1" t="s">
        <v>193</v>
      </c>
      <c r="H47" s="1" t="s">
        <v>194</v>
      </c>
      <c r="I47" s="1" t="s">
        <v>23</v>
      </c>
    </row>
    <row r="48" spans="1:9" x14ac:dyDescent="0.25">
      <c r="A48" s="2" t="s">
        <v>195</v>
      </c>
      <c r="B48" s="1" t="s">
        <v>17</v>
      </c>
      <c r="C48" s="1" t="s">
        <v>33</v>
      </c>
      <c r="D48" s="1" t="s">
        <v>34</v>
      </c>
      <c r="E48" s="1" t="s">
        <v>196</v>
      </c>
      <c r="F48" s="1" t="s">
        <v>197</v>
      </c>
      <c r="G48" s="1" t="s">
        <v>89</v>
      </c>
      <c r="H48" s="1" t="s">
        <v>198</v>
      </c>
      <c r="I48" s="1" t="s">
        <v>23</v>
      </c>
    </row>
    <row r="49" spans="1:9" x14ac:dyDescent="0.25">
      <c r="A49" s="2" t="s">
        <v>199</v>
      </c>
      <c r="B49" s="1" t="s">
        <v>17</v>
      </c>
      <c r="C49" s="1" t="s">
        <v>33</v>
      </c>
      <c r="D49" s="1" t="s">
        <v>51</v>
      </c>
      <c r="E49" s="1" t="s">
        <v>200</v>
      </c>
      <c r="F49" s="1" t="s">
        <v>201</v>
      </c>
      <c r="G49" s="1" t="s">
        <v>202</v>
      </c>
      <c r="H49" s="1" t="s">
        <v>203</v>
      </c>
      <c r="I49" s="1" t="s">
        <v>23</v>
      </c>
    </row>
    <row r="50" spans="1:9" x14ac:dyDescent="0.25">
      <c r="A50" s="2" t="s">
        <v>204</v>
      </c>
      <c r="B50" s="1" t="s">
        <v>17</v>
      </c>
      <c r="C50" s="1" t="s">
        <v>33</v>
      </c>
      <c r="D50" s="1" t="s">
        <v>34</v>
      </c>
      <c r="E50" s="1" t="s">
        <v>205</v>
      </c>
      <c r="F50" s="1" t="s">
        <v>206</v>
      </c>
      <c r="G50" s="1" t="s">
        <v>207</v>
      </c>
      <c r="H50" s="1" t="s">
        <v>208</v>
      </c>
      <c r="I50" s="1" t="s">
        <v>23</v>
      </c>
    </row>
    <row r="51" spans="1:9" x14ac:dyDescent="0.25">
      <c r="A51" s="2" t="s">
        <v>209</v>
      </c>
      <c r="B51" s="1" t="s">
        <v>17</v>
      </c>
      <c r="C51" s="1" t="s">
        <v>33</v>
      </c>
      <c r="D51" s="1" t="s">
        <v>34</v>
      </c>
      <c r="E51" s="1" t="s">
        <v>205</v>
      </c>
      <c r="F51" s="1" t="s">
        <v>210</v>
      </c>
      <c r="G51" s="1" t="s">
        <v>37</v>
      </c>
      <c r="H51" s="1" t="s">
        <v>211</v>
      </c>
      <c r="I51" s="1" t="s">
        <v>23</v>
      </c>
    </row>
    <row r="52" spans="1:9" x14ac:dyDescent="0.25">
      <c r="A52" s="2" t="s">
        <v>212</v>
      </c>
      <c r="B52" s="1" t="s">
        <v>44</v>
      </c>
      <c r="C52" s="1" t="s">
        <v>33</v>
      </c>
      <c r="D52" s="1" t="s">
        <v>213</v>
      </c>
      <c r="E52" s="1" t="s">
        <v>214</v>
      </c>
      <c r="F52" s="1" t="s">
        <v>215</v>
      </c>
      <c r="G52" s="1" t="s">
        <v>216</v>
      </c>
      <c r="H52" s="1" t="s">
        <v>217</v>
      </c>
      <c r="I52" s="1" t="s">
        <v>23</v>
      </c>
    </row>
    <row r="53" spans="1:9" x14ac:dyDescent="0.25">
      <c r="A53" s="2" t="s">
        <v>218</v>
      </c>
      <c r="B53" s="1" t="s">
        <v>17</v>
      </c>
      <c r="C53" s="1" t="s">
        <v>33</v>
      </c>
      <c r="D53" s="1" t="s">
        <v>34</v>
      </c>
      <c r="E53" s="1" t="s">
        <v>219</v>
      </c>
      <c r="F53" s="1" t="s">
        <v>220</v>
      </c>
      <c r="G53" s="1" t="s">
        <v>221</v>
      </c>
      <c r="H53" s="1" t="s">
        <v>222</v>
      </c>
      <c r="I53" s="1" t="s">
        <v>23</v>
      </c>
    </row>
    <row r="54" spans="1:9" x14ac:dyDescent="0.25">
      <c r="A54" s="2" t="s">
        <v>223</v>
      </c>
      <c r="B54" s="1" t="s">
        <v>17</v>
      </c>
      <c r="C54" s="1" t="s">
        <v>33</v>
      </c>
      <c r="D54" s="1" t="s">
        <v>34</v>
      </c>
      <c r="E54" s="1" t="s">
        <v>224</v>
      </c>
      <c r="F54" s="1" t="s">
        <v>225</v>
      </c>
      <c r="G54" s="1" t="s">
        <v>37</v>
      </c>
      <c r="H54" s="1" t="s">
        <v>226</v>
      </c>
      <c r="I54" s="1" t="s">
        <v>23</v>
      </c>
    </row>
    <row r="55" spans="1:9" x14ac:dyDescent="0.25">
      <c r="A55" s="2" t="s">
        <v>227</v>
      </c>
      <c r="B55" s="1" t="s">
        <v>17</v>
      </c>
      <c r="C55" s="1" t="s">
        <v>33</v>
      </c>
      <c r="D55" s="1" t="s">
        <v>34</v>
      </c>
      <c r="E55" s="1" t="s">
        <v>228</v>
      </c>
      <c r="F55" s="1" t="s">
        <v>229</v>
      </c>
      <c r="G55" s="1" t="s">
        <v>230</v>
      </c>
      <c r="H55" s="1" t="s">
        <v>231</v>
      </c>
      <c r="I55" s="1" t="s">
        <v>23</v>
      </c>
    </row>
    <row r="56" spans="1:9" x14ac:dyDescent="0.25">
      <c r="A56" s="2" t="s">
        <v>232</v>
      </c>
      <c r="B56" s="1" t="s">
        <v>17</v>
      </c>
      <c r="C56" s="1" t="s">
        <v>33</v>
      </c>
      <c r="D56" s="1" t="s">
        <v>131</v>
      </c>
      <c r="E56" s="1" t="s">
        <v>233</v>
      </c>
      <c r="F56" s="1" t="s">
        <v>234</v>
      </c>
      <c r="G56" s="1" t="s">
        <v>37</v>
      </c>
      <c r="H56" s="1" t="s">
        <v>235</v>
      </c>
      <c r="I56" s="1" t="s">
        <v>23</v>
      </c>
    </row>
    <row r="57" spans="1:9" x14ac:dyDescent="0.25">
      <c r="A57" s="2" t="s">
        <v>236</v>
      </c>
      <c r="B57" s="1" t="s">
        <v>17</v>
      </c>
      <c r="C57" s="1" t="s">
        <v>33</v>
      </c>
      <c r="D57" s="1" t="s">
        <v>34</v>
      </c>
      <c r="E57" s="1" t="s">
        <v>237</v>
      </c>
      <c r="F57" s="1" t="s">
        <v>238</v>
      </c>
      <c r="G57" s="1" t="s">
        <v>239</v>
      </c>
      <c r="H57" s="1" t="s">
        <v>240</v>
      </c>
      <c r="I57" s="1" t="s">
        <v>23</v>
      </c>
    </row>
    <row r="58" spans="1:9" x14ac:dyDescent="0.25">
      <c r="A58" s="2" t="s">
        <v>241</v>
      </c>
      <c r="B58" s="1" t="s">
        <v>17</v>
      </c>
      <c r="C58" s="1" t="s">
        <v>33</v>
      </c>
      <c r="D58" s="1" t="s">
        <v>51</v>
      </c>
      <c r="E58" s="1" t="s">
        <v>242</v>
      </c>
      <c r="F58" s="1" t="s">
        <v>243</v>
      </c>
      <c r="G58" s="1" t="s">
        <v>244</v>
      </c>
      <c r="H58" s="1" t="s">
        <v>245</v>
      </c>
      <c r="I58" s="1" t="s">
        <v>23</v>
      </c>
    </row>
    <row r="59" spans="1:9" x14ac:dyDescent="0.25">
      <c r="A59" s="2" t="s">
        <v>246</v>
      </c>
      <c r="B59" s="1" t="s">
        <v>17</v>
      </c>
      <c r="C59" s="1" t="s">
        <v>33</v>
      </c>
      <c r="D59" s="1" t="s">
        <v>34</v>
      </c>
      <c r="E59" s="1" t="s">
        <v>247</v>
      </c>
      <c r="F59" s="1" t="s">
        <v>248</v>
      </c>
      <c r="G59" s="1" t="s">
        <v>37</v>
      </c>
      <c r="H59" s="1" t="s">
        <v>249</v>
      </c>
      <c r="I59" s="1" t="s">
        <v>23</v>
      </c>
    </row>
    <row r="60" spans="1:9" x14ac:dyDescent="0.25">
      <c r="A60" s="2" t="s">
        <v>250</v>
      </c>
      <c r="B60" s="1" t="s">
        <v>70</v>
      </c>
      <c r="C60" s="1" t="s">
        <v>33</v>
      </c>
      <c r="D60" s="1" t="s">
        <v>34</v>
      </c>
      <c r="E60" s="1" t="s">
        <v>251</v>
      </c>
      <c r="F60" s="1" t="s">
        <v>252</v>
      </c>
      <c r="G60" s="1" t="s">
        <v>37</v>
      </c>
      <c r="H60" s="1" t="s">
        <v>38</v>
      </c>
      <c r="I60" s="1" t="s">
        <v>23</v>
      </c>
    </row>
    <row r="61" spans="1:9" x14ac:dyDescent="0.25">
      <c r="A61" s="2" t="s">
        <v>253</v>
      </c>
      <c r="B61" s="1" t="s">
        <v>70</v>
      </c>
      <c r="C61" s="1" t="s">
        <v>33</v>
      </c>
      <c r="D61" s="1" t="s">
        <v>34</v>
      </c>
      <c r="E61" s="1" t="s">
        <v>254</v>
      </c>
      <c r="F61" s="1" t="s">
        <v>255</v>
      </c>
      <c r="G61" s="1" t="s">
        <v>37</v>
      </c>
      <c r="H61" s="1" t="s">
        <v>38</v>
      </c>
      <c r="I61" s="1" t="s">
        <v>23</v>
      </c>
    </row>
    <row r="62" spans="1:9" x14ac:dyDescent="0.25">
      <c r="A62" s="2" t="s">
        <v>256</v>
      </c>
      <c r="B62" s="1" t="s">
        <v>17</v>
      </c>
      <c r="C62" s="1" t="s">
        <v>33</v>
      </c>
      <c r="D62" s="1" t="s">
        <v>34</v>
      </c>
      <c r="E62" s="1" t="s">
        <v>257</v>
      </c>
      <c r="F62" s="1" t="s">
        <v>258</v>
      </c>
      <c r="G62" s="1" t="s">
        <v>259</v>
      </c>
      <c r="H62" s="1" t="s">
        <v>260</v>
      </c>
      <c r="I62" s="1" t="s">
        <v>23</v>
      </c>
    </row>
    <row r="63" spans="1:9" x14ac:dyDescent="0.25">
      <c r="A63" s="2" t="s">
        <v>261</v>
      </c>
      <c r="B63" s="1" t="s">
        <v>17</v>
      </c>
      <c r="C63" s="1" t="s">
        <v>33</v>
      </c>
      <c r="D63" s="1" t="s">
        <v>34</v>
      </c>
      <c r="E63" s="1" t="s">
        <v>262</v>
      </c>
      <c r="F63" s="1" t="s">
        <v>263</v>
      </c>
      <c r="G63" s="1" t="s">
        <v>264</v>
      </c>
      <c r="H63" s="1" t="s">
        <v>265</v>
      </c>
      <c r="I63" s="1" t="s">
        <v>23</v>
      </c>
    </row>
    <row r="64" spans="1:9" x14ac:dyDescent="0.25">
      <c r="A64" s="2" t="s">
        <v>266</v>
      </c>
      <c r="B64" s="1" t="s">
        <v>17</v>
      </c>
      <c r="C64" s="1" t="s">
        <v>33</v>
      </c>
      <c r="D64" s="1" t="s">
        <v>34</v>
      </c>
      <c r="E64" s="1" t="s">
        <v>247</v>
      </c>
      <c r="F64" s="1" t="s">
        <v>267</v>
      </c>
      <c r="G64" s="1" t="s">
        <v>268</v>
      </c>
      <c r="H64" s="1" t="s">
        <v>269</v>
      </c>
      <c r="I64" s="1" t="s">
        <v>23</v>
      </c>
    </row>
    <row r="65" spans="1:9" x14ac:dyDescent="0.25">
      <c r="A65" s="2" t="s">
        <v>270</v>
      </c>
      <c r="B65" s="1" t="s">
        <v>17</v>
      </c>
      <c r="C65" s="1" t="s">
        <v>33</v>
      </c>
      <c r="D65" s="1" t="s">
        <v>34</v>
      </c>
      <c r="E65" s="1" t="s">
        <v>271</v>
      </c>
      <c r="F65" s="1" t="s">
        <v>272</v>
      </c>
      <c r="G65" s="1" t="s">
        <v>273</v>
      </c>
      <c r="H65" s="1" t="s">
        <v>274</v>
      </c>
      <c r="I65" s="1" t="s">
        <v>23</v>
      </c>
    </row>
    <row r="66" spans="1:9" x14ac:dyDescent="0.25">
      <c r="A66" s="2" t="s">
        <v>275</v>
      </c>
      <c r="B66" s="1" t="s">
        <v>17</v>
      </c>
      <c r="C66" s="1" t="s">
        <v>33</v>
      </c>
      <c r="D66" s="1" t="s">
        <v>34</v>
      </c>
      <c r="E66" s="1" t="s">
        <v>276</v>
      </c>
      <c r="F66" s="1" t="s">
        <v>277</v>
      </c>
      <c r="G66" s="1" t="s">
        <v>278</v>
      </c>
      <c r="H66" s="1" t="s">
        <v>279</v>
      </c>
      <c r="I66" s="1" t="s">
        <v>23</v>
      </c>
    </row>
    <row r="67" spans="1:9" x14ac:dyDescent="0.25">
      <c r="A67" s="2" t="s">
        <v>280</v>
      </c>
      <c r="B67" s="1" t="s">
        <v>17</v>
      </c>
      <c r="C67" s="1" t="s">
        <v>33</v>
      </c>
      <c r="D67" s="1" t="s">
        <v>34</v>
      </c>
      <c r="E67" s="1" t="s">
        <v>214</v>
      </c>
      <c r="F67" s="1" t="s">
        <v>281</v>
      </c>
      <c r="G67" s="1" t="s">
        <v>37</v>
      </c>
      <c r="H67" s="1" t="s">
        <v>282</v>
      </c>
      <c r="I67" s="1" t="s">
        <v>23</v>
      </c>
    </row>
    <row r="68" spans="1:9" x14ac:dyDescent="0.25">
      <c r="A68" s="2" t="s">
        <v>283</v>
      </c>
      <c r="B68" s="1" t="s">
        <v>44</v>
      </c>
      <c r="C68" s="1" t="s">
        <v>33</v>
      </c>
      <c r="D68" s="1" t="s">
        <v>284</v>
      </c>
      <c r="E68" s="1" t="s">
        <v>285</v>
      </c>
      <c r="F68" s="1" t="s">
        <v>46</v>
      </c>
      <c r="G68" s="1" t="s">
        <v>286</v>
      </c>
      <c r="H68" s="1" t="s">
        <v>287</v>
      </c>
      <c r="I68" s="1" t="s">
        <v>23</v>
      </c>
    </row>
    <row r="69" spans="1:9" x14ac:dyDescent="0.25">
      <c r="A69" s="2" t="s">
        <v>288</v>
      </c>
      <c r="B69" s="1" t="s">
        <v>17</v>
      </c>
      <c r="C69" s="1" t="s">
        <v>33</v>
      </c>
      <c r="D69" s="1" t="s">
        <v>34</v>
      </c>
      <c r="E69" s="1" t="s">
        <v>289</v>
      </c>
      <c r="F69" s="1" t="s">
        <v>290</v>
      </c>
      <c r="G69" s="1" t="s">
        <v>291</v>
      </c>
      <c r="H69" s="1" t="s">
        <v>292</v>
      </c>
      <c r="I69" s="1" t="s">
        <v>23</v>
      </c>
    </row>
    <row r="70" spans="1:9" x14ac:dyDescent="0.25">
      <c r="A70" s="2" t="s">
        <v>293</v>
      </c>
      <c r="B70" s="1" t="s">
        <v>17</v>
      </c>
      <c r="C70" s="1" t="s">
        <v>33</v>
      </c>
      <c r="D70" s="1" t="s">
        <v>34</v>
      </c>
      <c r="E70" s="1" t="s">
        <v>289</v>
      </c>
      <c r="F70" s="1" t="s">
        <v>294</v>
      </c>
      <c r="G70" s="1" t="s">
        <v>295</v>
      </c>
      <c r="H70" s="1" t="s">
        <v>296</v>
      </c>
      <c r="I70" s="1" t="s">
        <v>23</v>
      </c>
    </row>
    <row r="71" spans="1:9" x14ac:dyDescent="0.25">
      <c r="A71" s="2" t="s">
        <v>297</v>
      </c>
      <c r="B71" s="1" t="s">
        <v>17</v>
      </c>
      <c r="C71" s="1" t="s">
        <v>33</v>
      </c>
      <c r="D71" s="1" t="s">
        <v>34</v>
      </c>
      <c r="E71" s="1" t="s">
        <v>237</v>
      </c>
      <c r="F71" s="1" t="s">
        <v>42</v>
      </c>
      <c r="G71" s="1" t="s">
        <v>298</v>
      </c>
      <c r="H71" s="1" t="s">
        <v>299</v>
      </c>
      <c r="I71" s="1" t="s">
        <v>23</v>
      </c>
    </row>
    <row r="72" spans="1:9" x14ac:dyDescent="0.25">
      <c r="A72" s="2" t="s">
        <v>300</v>
      </c>
      <c r="B72" s="1" t="s">
        <v>17</v>
      </c>
      <c r="C72" s="1" t="s">
        <v>33</v>
      </c>
      <c r="D72" s="1" t="s">
        <v>34</v>
      </c>
      <c r="E72" s="1" t="s">
        <v>301</v>
      </c>
      <c r="F72" s="1" t="s">
        <v>302</v>
      </c>
      <c r="G72" s="1" t="s">
        <v>303</v>
      </c>
      <c r="H72" s="1" t="s">
        <v>304</v>
      </c>
      <c r="I72" s="1" t="s">
        <v>23</v>
      </c>
    </row>
    <row r="73" spans="1:9" x14ac:dyDescent="0.25">
      <c r="A73" s="2" t="s">
        <v>305</v>
      </c>
      <c r="B73" s="1" t="s">
        <v>17</v>
      </c>
      <c r="C73" s="1" t="s">
        <v>33</v>
      </c>
      <c r="D73" s="1" t="s">
        <v>34</v>
      </c>
      <c r="E73" s="1" t="s">
        <v>306</v>
      </c>
      <c r="F73" s="1" t="s">
        <v>307</v>
      </c>
      <c r="G73" s="1" t="s">
        <v>308</v>
      </c>
      <c r="H73" s="1" t="s">
        <v>309</v>
      </c>
      <c r="I73" s="1" t="s">
        <v>23</v>
      </c>
    </row>
    <row r="74" spans="1:9" x14ac:dyDescent="0.25">
      <c r="A74" s="2" t="s">
        <v>310</v>
      </c>
      <c r="B74" s="1" t="s">
        <v>17</v>
      </c>
      <c r="C74" s="1" t="s">
        <v>33</v>
      </c>
      <c r="D74" s="1" t="s">
        <v>34</v>
      </c>
      <c r="E74" s="1" t="s">
        <v>306</v>
      </c>
      <c r="F74" s="1" t="s">
        <v>311</v>
      </c>
      <c r="G74" s="1" t="s">
        <v>312</v>
      </c>
      <c r="H74" s="1" t="s">
        <v>313</v>
      </c>
      <c r="I74" s="1" t="s">
        <v>23</v>
      </c>
    </row>
    <row r="75" spans="1:9" x14ac:dyDescent="0.25">
      <c r="A75" s="2" t="s">
        <v>314</v>
      </c>
      <c r="B75" s="1" t="s">
        <v>17</v>
      </c>
      <c r="C75" s="1" t="s">
        <v>33</v>
      </c>
      <c r="D75" s="1" t="s">
        <v>34</v>
      </c>
      <c r="E75" s="1" t="s">
        <v>315</v>
      </c>
      <c r="F75" s="1" t="s">
        <v>316</v>
      </c>
      <c r="G75" s="1" t="s">
        <v>317</v>
      </c>
      <c r="H75" s="1" t="s">
        <v>318</v>
      </c>
      <c r="I75" s="1" t="s">
        <v>23</v>
      </c>
    </row>
    <row r="76" spans="1:9" x14ac:dyDescent="0.25">
      <c r="A76" s="2" t="s">
        <v>319</v>
      </c>
      <c r="B76" s="1" t="s">
        <v>17</v>
      </c>
      <c r="C76" s="1" t="s">
        <v>33</v>
      </c>
      <c r="D76" s="1" t="s">
        <v>34</v>
      </c>
      <c r="E76" s="1" t="s">
        <v>306</v>
      </c>
      <c r="F76" s="1" t="s">
        <v>320</v>
      </c>
      <c r="G76" s="1" t="s">
        <v>37</v>
      </c>
      <c r="H76" s="1" t="s">
        <v>321</v>
      </c>
      <c r="I76" s="1" t="s">
        <v>23</v>
      </c>
    </row>
    <row r="77" spans="1:9" x14ac:dyDescent="0.25">
      <c r="A77" s="2" t="s">
        <v>322</v>
      </c>
      <c r="B77" s="1" t="s">
        <v>17</v>
      </c>
      <c r="C77" s="1" t="s">
        <v>33</v>
      </c>
      <c r="D77" s="1" t="s">
        <v>34</v>
      </c>
      <c r="E77" s="1" t="s">
        <v>323</v>
      </c>
      <c r="F77" s="1" t="s">
        <v>324</v>
      </c>
      <c r="G77" s="1" t="s">
        <v>325</v>
      </c>
      <c r="H77" s="1" t="s">
        <v>326</v>
      </c>
      <c r="I77" s="1" t="s">
        <v>23</v>
      </c>
    </row>
    <row r="78" spans="1:9" x14ac:dyDescent="0.25">
      <c r="A78" s="2" t="s">
        <v>327</v>
      </c>
      <c r="B78" s="1" t="s">
        <v>17</v>
      </c>
      <c r="C78" s="1" t="s">
        <v>33</v>
      </c>
      <c r="D78" s="1" t="s">
        <v>34</v>
      </c>
      <c r="E78" s="1" t="s">
        <v>328</v>
      </c>
      <c r="F78" s="1" t="s">
        <v>329</v>
      </c>
      <c r="G78" s="1" t="s">
        <v>330</v>
      </c>
      <c r="H78" s="1" t="s">
        <v>331</v>
      </c>
      <c r="I78" s="1" t="s">
        <v>23</v>
      </c>
    </row>
    <row r="79" spans="1:9" x14ac:dyDescent="0.25">
      <c r="A79" s="2" t="s">
        <v>332</v>
      </c>
      <c r="B79" s="1" t="s">
        <v>17</v>
      </c>
      <c r="C79" s="1" t="s">
        <v>333</v>
      </c>
      <c r="D79" s="1" t="s">
        <v>34</v>
      </c>
      <c r="E79" s="1" t="s">
        <v>334</v>
      </c>
      <c r="F79" s="1" t="s">
        <v>335</v>
      </c>
      <c r="G79" s="1" t="s">
        <v>336</v>
      </c>
      <c r="H79" s="1" t="s">
        <v>337</v>
      </c>
      <c r="I79" s="1" t="s">
        <v>23</v>
      </c>
    </row>
    <row r="80" spans="1:9" x14ac:dyDescent="0.25">
      <c r="A80" s="2" t="s">
        <v>338</v>
      </c>
      <c r="B80" s="1" t="s">
        <v>17</v>
      </c>
      <c r="C80" s="1" t="s">
        <v>333</v>
      </c>
      <c r="D80" s="1" t="s">
        <v>34</v>
      </c>
      <c r="E80" s="1" t="s">
        <v>339</v>
      </c>
      <c r="F80" s="1" t="s">
        <v>340</v>
      </c>
      <c r="G80" s="1" t="s">
        <v>341</v>
      </c>
      <c r="H80" s="1" t="s">
        <v>342</v>
      </c>
      <c r="I80" s="1" t="s">
        <v>23</v>
      </c>
    </row>
    <row r="81" spans="1:9" x14ac:dyDescent="0.25">
      <c r="A81" s="2" t="s">
        <v>343</v>
      </c>
      <c r="B81" s="1" t="s">
        <v>17</v>
      </c>
      <c r="C81" s="1" t="s">
        <v>33</v>
      </c>
      <c r="D81" s="1" t="s">
        <v>34</v>
      </c>
      <c r="E81" s="1" t="s">
        <v>344</v>
      </c>
      <c r="F81" s="1" t="s">
        <v>345</v>
      </c>
      <c r="G81" s="1" t="s">
        <v>37</v>
      </c>
      <c r="H81" s="1" t="s">
        <v>346</v>
      </c>
      <c r="I81" s="1" t="s">
        <v>23</v>
      </c>
    </row>
    <row r="82" spans="1:9" x14ac:dyDescent="0.25">
      <c r="A82" s="2" t="s">
        <v>347</v>
      </c>
      <c r="B82" s="1" t="s">
        <v>17</v>
      </c>
      <c r="C82" s="1" t="s">
        <v>33</v>
      </c>
      <c r="D82" s="1" t="s">
        <v>34</v>
      </c>
      <c r="E82" s="1" t="s">
        <v>344</v>
      </c>
      <c r="F82" s="1" t="s">
        <v>348</v>
      </c>
      <c r="G82" s="1" t="s">
        <v>349</v>
      </c>
      <c r="H82" s="1" t="s">
        <v>350</v>
      </c>
      <c r="I82" s="1" t="s">
        <v>23</v>
      </c>
    </row>
    <row r="83" spans="1:9" x14ac:dyDescent="0.25">
      <c r="A83" s="2" t="s">
        <v>351</v>
      </c>
      <c r="B83" s="1" t="s">
        <v>17</v>
      </c>
      <c r="C83" s="1" t="s">
        <v>33</v>
      </c>
      <c r="D83" s="1" t="s">
        <v>34</v>
      </c>
      <c r="E83" s="1" t="s">
        <v>352</v>
      </c>
      <c r="F83" s="1" t="s">
        <v>353</v>
      </c>
      <c r="G83" s="1" t="s">
        <v>354</v>
      </c>
      <c r="H83" s="1" t="s">
        <v>355</v>
      </c>
      <c r="I83" s="1" t="s">
        <v>23</v>
      </c>
    </row>
    <row r="84" spans="1:9" x14ac:dyDescent="0.25">
      <c r="A84" s="2" t="s">
        <v>356</v>
      </c>
      <c r="B84" s="1" t="s">
        <v>17</v>
      </c>
      <c r="C84" s="1" t="s">
        <v>33</v>
      </c>
      <c r="D84" s="1" t="s">
        <v>51</v>
      </c>
      <c r="E84" s="1" t="s">
        <v>357</v>
      </c>
      <c r="F84" s="1" t="s">
        <v>358</v>
      </c>
      <c r="G84" s="1" t="s">
        <v>359</v>
      </c>
      <c r="H84" s="1" t="s">
        <v>360</v>
      </c>
      <c r="I84" s="1" t="s">
        <v>23</v>
      </c>
    </row>
    <row r="85" spans="1:9" x14ac:dyDescent="0.25">
      <c r="A85" s="2" t="s">
        <v>361</v>
      </c>
      <c r="B85" s="1" t="s">
        <v>17</v>
      </c>
      <c r="C85" s="1" t="s">
        <v>33</v>
      </c>
      <c r="D85" s="1" t="s">
        <v>51</v>
      </c>
      <c r="E85" s="1" t="s">
        <v>357</v>
      </c>
      <c r="F85" s="1" t="s">
        <v>362</v>
      </c>
      <c r="G85" s="1" t="s">
        <v>363</v>
      </c>
      <c r="H85" s="1" t="s">
        <v>364</v>
      </c>
      <c r="I85" s="1" t="s">
        <v>23</v>
      </c>
    </row>
    <row r="86" spans="1:9" x14ac:dyDescent="0.25">
      <c r="A86" s="2" t="s">
        <v>365</v>
      </c>
      <c r="B86" s="1" t="s">
        <v>17</v>
      </c>
      <c r="C86" s="1" t="s">
        <v>33</v>
      </c>
      <c r="D86" s="1" t="s">
        <v>366</v>
      </c>
      <c r="E86" s="1" t="s">
        <v>367</v>
      </c>
      <c r="F86" s="1" t="s">
        <v>368</v>
      </c>
      <c r="G86" s="1" t="s">
        <v>369</v>
      </c>
      <c r="H86" s="1" t="s">
        <v>370</v>
      </c>
      <c r="I86" s="1" t="s">
        <v>23</v>
      </c>
    </row>
    <row r="87" spans="1:9" x14ac:dyDescent="0.25">
      <c r="A87" s="2" t="s">
        <v>371</v>
      </c>
      <c r="B87" s="1" t="s">
        <v>17</v>
      </c>
      <c r="C87" s="1" t="s">
        <v>33</v>
      </c>
      <c r="D87" s="1" t="s">
        <v>27</v>
      </c>
      <c r="E87" s="1" t="s">
        <v>372</v>
      </c>
      <c r="F87" s="1" t="s">
        <v>373</v>
      </c>
      <c r="G87" s="1" t="s">
        <v>374</v>
      </c>
      <c r="H87" s="1" t="s">
        <v>375</v>
      </c>
      <c r="I87" s="1" t="s">
        <v>23</v>
      </c>
    </row>
    <row r="88" spans="1:9" x14ac:dyDescent="0.25">
      <c r="A88" s="2" t="s">
        <v>376</v>
      </c>
      <c r="B88" s="1" t="s">
        <v>17</v>
      </c>
      <c r="C88" s="1" t="s">
        <v>33</v>
      </c>
      <c r="D88" s="1" t="s">
        <v>377</v>
      </c>
      <c r="E88" s="1" t="s">
        <v>378</v>
      </c>
      <c r="F88" s="1" t="s">
        <v>379</v>
      </c>
      <c r="G88" s="1" t="s">
        <v>37</v>
      </c>
      <c r="H88" s="1" t="s">
        <v>380</v>
      </c>
      <c r="I88" s="1" t="s">
        <v>23</v>
      </c>
    </row>
    <row r="89" spans="1:9" x14ac:dyDescent="0.25">
      <c r="A89" s="2" t="s">
        <v>381</v>
      </c>
      <c r="B89" s="1" t="s">
        <v>17</v>
      </c>
      <c r="C89" s="1" t="s">
        <v>33</v>
      </c>
      <c r="D89" s="1" t="s">
        <v>51</v>
      </c>
      <c r="E89" s="1" t="s">
        <v>382</v>
      </c>
      <c r="F89" s="1" t="s">
        <v>383</v>
      </c>
      <c r="G89" s="1" t="s">
        <v>37</v>
      </c>
      <c r="H89" s="1" t="s">
        <v>384</v>
      </c>
      <c r="I89" s="1" t="s">
        <v>23</v>
      </c>
    </row>
    <row r="90" spans="1:9" x14ac:dyDescent="0.25">
      <c r="A90" s="2" t="s">
        <v>385</v>
      </c>
      <c r="B90" s="1" t="s">
        <v>17</v>
      </c>
      <c r="C90" s="1" t="s">
        <v>33</v>
      </c>
      <c r="D90" s="1" t="s">
        <v>34</v>
      </c>
      <c r="E90" s="1" t="s">
        <v>386</v>
      </c>
      <c r="F90" s="1" t="s">
        <v>72</v>
      </c>
      <c r="G90" s="1" t="s">
        <v>387</v>
      </c>
      <c r="H90" s="1" t="s">
        <v>388</v>
      </c>
      <c r="I90" s="1" t="s">
        <v>23</v>
      </c>
    </row>
    <row r="91" spans="1:9" x14ac:dyDescent="0.25">
      <c r="A91" s="2" t="s">
        <v>389</v>
      </c>
      <c r="B91" s="1" t="s">
        <v>17</v>
      </c>
      <c r="C91" s="1" t="s">
        <v>33</v>
      </c>
      <c r="D91" s="1" t="s">
        <v>51</v>
      </c>
      <c r="E91" s="1" t="s">
        <v>390</v>
      </c>
      <c r="F91" s="1" t="s">
        <v>391</v>
      </c>
      <c r="G91" s="1" t="s">
        <v>392</v>
      </c>
      <c r="H91" s="1" t="s">
        <v>393</v>
      </c>
      <c r="I91" s="1" t="s">
        <v>23</v>
      </c>
    </row>
    <row r="92" spans="1:9" x14ac:dyDescent="0.25">
      <c r="A92" s="2" t="s">
        <v>394</v>
      </c>
      <c r="B92" s="1" t="s">
        <v>17</v>
      </c>
      <c r="C92" s="1" t="s">
        <v>33</v>
      </c>
      <c r="D92" s="1" t="s">
        <v>51</v>
      </c>
      <c r="E92" s="1" t="s">
        <v>395</v>
      </c>
      <c r="F92" s="1" t="s">
        <v>396</v>
      </c>
      <c r="G92" s="1" t="s">
        <v>108</v>
      </c>
      <c r="H92" s="1" t="s">
        <v>397</v>
      </c>
      <c r="I92" s="1" t="s">
        <v>23</v>
      </c>
    </row>
    <row r="93" spans="1:9" x14ac:dyDescent="0.25">
      <c r="A93" s="2" t="s">
        <v>398</v>
      </c>
      <c r="B93" s="1" t="s">
        <v>17</v>
      </c>
      <c r="C93" s="1" t="s">
        <v>33</v>
      </c>
      <c r="D93" s="1" t="s">
        <v>51</v>
      </c>
      <c r="E93" s="1" t="s">
        <v>395</v>
      </c>
      <c r="F93" s="1" t="s">
        <v>399</v>
      </c>
      <c r="G93" s="1" t="s">
        <v>37</v>
      </c>
      <c r="H93" s="1" t="s">
        <v>400</v>
      </c>
      <c r="I93" s="1" t="s">
        <v>23</v>
      </c>
    </row>
    <row r="94" spans="1:9" x14ac:dyDescent="0.25">
      <c r="A94" s="2" t="s">
        <v>401</v>
      </c>
      <c r="B94" s="1" t="s">
        <v>17</v>
      </c>
      <c r="C94" s="1" t="s">
        <v>33</v>
      </c>
      <c r="D94" s="1" t="s">
        <v>402</v>
      </c>
      <c r="E94" s="1" t="s">
        <v>403</v>
      </c>
      <c r="F94" s="1" t="s">
        <v>404</v>
      </c>
      <c r="G94" s="1" t="s">
        <v>405</v>
      </c>
      <c r="H94" s="1" t="s">
        <v>406</v>
      </c>
      <c r="I94" s="1" t="s">
        <v>407</v>
      </c>
    </row>
    <row r="95" spans="1:9" x14ac:dyDescent="0.25">
      <c r="A95" s="2" t="s">
        <v>408</v>
      </c>
      <c r="B95" s="1" t="s">
        <v>17</v>
      </c>
      <c r="C95" s="1" t="s">
        <v>33</v>
      </c>
      <c r="D95" s="1" t="s">
        <v>27</v>
      </c>
      <c r="E95" s="1" t="s">
        <v>409</v>
      </c>
      <c r="F95" s="1" t="s">
        <v>410</v>
      </c>
      <c r="G95" s="1" t="s">
        <v>37</v>
      </c>
      <c r="H95" s="1" t="s">
        <v>411</v>
      </c>
      <c r="I95" s="1" t="s">
        <v>23</v>
      </c>
    </row>
    <row r="96" spans="1:9" x14ac:dyDescent="0.25">
      <c r="A96" s="2" t="s">
        <v>412</v>
      </c>
      <c r="B96" s="1" t="s">
        <v>17</v>
      </c>
      <c r="C96" s="1" t="s">
        <v>413</v>
      </c>
      <c r="D96" s="1" t="s">
        <v>34</v>
      </c>
      <c r="E96" s="1" t="s">
        <v>414</v>
      </c>
      <c r="F96" s="1" t="s">
        <v>415</v>
      </c>
      <c r="G96" s="1" t="s">
        <v>416</v>
      </c>
      <c r="H96" s="1" t="s">
        <v>417</v>
      </c>
      <c r="I96" s="1" t="s">
        <v>23</v>
      </c>
    </row>
    <row r="97" spans="1:9" x14ac:dyDescent="0.25">
      <c r="A97" s="2" t="s">
        <v>418</v>
      </c>
      <c r="B97" s="1" t="s">
        <v>17</v>
      </c>
      <c r="C97" s="1" t="s">
        <v>413</v>
      </c>
      <c r="D97" s="1" t="s">
        <v>34</v>
      </c>
      <c r="E97" s="1" t="s">
        <v>419</v>
      </c>
      <c r="F97" s="1" t="s">
        <v>420</v>
      </c>
      <c r="G97" s="1" t="s">
        <v>421</v>
      </c>
      <c r="H97" s="1" t="s">
        <v>422</v>
      </c>
      <c r="I97" s="1" t="s">
        <v>23</v>
      </c>
    </row>
    <row r="98" spans="1:9" x14ac:dyDescent="0.25">
      <c r="A98" s="2" t="s">
        <v>423</v>
      </c>
      <c r="B98" s="1" t="s">
        <v>17</v>
      </c>
      <c r="C98" s="1" t="s">
        <v>413</v>
      </c>
      <c r="D98" s="1" t="s">
        <v>34</v>
      </c>
      <c r="E98" s="1" t="s">
        <v>157</v>
      </c>
      <c r="F98" s="1" t="s">
        <v>424</v>
      </c>
      <c r="G98" s="1" t="s">
        <v>425</v>
      </c>
      <c r="H98" s="1" t="s">
        <v>426</v>
      </c>
      <c r="I98" s="1" t="s">
        <v>23</v>
      </c>
    </row>
    <row r="99" spans="1:9" x14ac:dyDescent="0.25">
      <c r="A99" s="2" t="s">
        <v>427</v>
      </c>
      <c r="B99" s="1" t="s">
        <v>17</v>
      </c>
      <c r="C99" s="1" t="s">
        <v>413</v>
      </c>
      <c r="D99" s="1" t="s">
        <v>34</v>
      </c>
      <c r="E99" s="1" t="s">
        <v>428</v>
      </c>
      <c r="F99" s="1" t="s">
        <v>429</v>
      </c>
      <c r="G99" s="1" t="s">
        <v>430</v>
      </c>
      <c r="H99" s="1" t="s">
        <v>431</v>
      </c>
      <c r="I99" s="1" t="s">
        <v>23</v>
      </c>
    </row>
    <row r="100" spans="1:9" x14ac:dyDescent="0.25">
      <c r="A100" s="2" t="s">
        <v>432</v>
      </c>
      <c r="B100" s="1" t="s">
        <v>17</v>
      </c>
      <c r="C100" s="1" t="s">
        <v>413</v>
      </c>
      <c r="D100" s="1" t="s">
        <v>34</v>
      </c>
      <c r="E100" s="1" t="s">
        <v>433</v>
      </c>
      <c r="F100" s="1" t="s">
        <v>434</v>
      </c>
      <c r="G100" s="1" t="s">
        <v>37</v>
      </c>
      <c r="H100" s="1" t="s">
        <v>38</v>
      </c>
      <c r="I100" s="1" t="s">
        <v>23</v>
      </c>
    </row>
    <row r="101" spans="1:9" x14ac:dyDescent="0.25">
      <c r="A101" s="2" t="s">
        <v>435</v>
      </c>
      <c r="B101" s="1" t="s">
        <v>17</v>
      </c>
      <c r="C101" s="1" t="s">
        <v>413</v>
      </c>
      <c r="D101" s="1" t="s">
        <v>34</v>
      </c>
      <c r="E101" s="1" t="s">
        <v>436</v>
      </c>
      <c r="F101" s="1" t="s">
        <v>437</v>
      </c>
      <c r="G101" s="1" t="s">
        <v>438</v>
      </c>
      <c r="H101" s="1" t="s">
        <v>439</v>
      </c>
      <c r="I101" s="1" t="s">
        <v>23</v>
      </c>
    </row>
    <row r="102" spans="1:9" x14ac:dyDescent="0.25">
      <c r="A102" s="2" t="s">
        <v>440</v>
      </c>
      <c r="B102" s="1" t="s">
        <v>17</v>
      </c>
      <c r="C102" s="1" t="s">
        <v>413</v>
      </c>
      <c r="D102" s="1" t="s">
        <v>34</v>
      </c>
      <c r="E102" s="1" t="s">
        <v>441</v>
      </c>
      <c r="F102" s="1" t="s">
        <v>442</v>
      </c>
      <c r="G102" s="1" t="s">
        <v>443</v>
      </c>
      <c r="H102" s="1" t="s">
        <v>444</v>
      </c>
      <c r="I102" s="1" t="s">
        <v>23</v>
      </c>
    </row>
    <row r="103" spans="1:9" x14ac:dyDescent="0.25">
      <c r="A103" s="2" t="s">
        <v>445</v>
      </c>
      <c r="B103" s="1" t="s">
        <v>17</v>
      </c>
      <c r="C103" s="1" t="s">
        <v>413</v>
      </c>
      <c r="D103" s="1" t="s">
        <v>34</v>
      </c>
      <c r="E103" s="1" t="s">
        <v>446</v>
      </c>
      <c r="F103" s="1" t="s">
        <v>447</v>
      </c>
      <c r="G103" s="1" t="s">
        <v>448</v>
      </c>
      <c r="H103" s="1" t="s">
        <v>449</v>
      </c>
      <c r="I103" s="1" t="s">
        <v>23</v>
      </c>
    </row>
    <row r="104" spans="1:9" x14ac:dyDescent="0.25">
      <c r="A104" s="2" t="s">
        <v>450</v>
      </c>
      <c r="B104" s="1" t="s">
        <v>17</v>
      </c>
      <c r="C104" s="1" t="s">
        <v>413</v>
      </c>
      <c r="D104" s="1" t="s">
        <v>34</v>
      </c>
      <c r="E104" s="1" t="s">
        <v>446</v>
      </c>
      <c r="F104" s="1" t="s">
        <v>451</v>
      </c>
      <c r="G104" s="1" t="s">
        <v>452</v>
      </c>
      <c r="H104" s="1" t="s">
        <v>453</v>
      </c>
      <c r="I104" s="1" t="s">
        <v>23</v>
      </c>
    </row>
    <row r="105" spans="1:9" x14ac:dyDescent="0.25">
      <c r="A105" s="2" t="s">
        <v>454</v>
      </c>
      <c r="B105" s="1" t="s">
        <v>17</v>
      </c>
      <c r="C105" s="1" t="s">
        <v>413</v>
      </c>
      <c r="D105" s="1" t="s">
        <v>34</v>
      </c>
      <c r="E105" s="1" t="s">
        <v>446</v>
      </c>
      <c r="F105" s="1" t="s">
        <v>455</v>
      </c>
      <c r="G105" s="1" t="s">
        <v>456</v>
      </c>
      <c r="H105" s="1" t="s">
        <v>457</v>
      </c>
      <c r="I105" s="1" t="s">
        <v>23</v>
      </c>
    </row>
    <row r="106" spans="1:9" x14ac:dyDescent="0.25">
      <c r="A106" s="2" t="s">
        <v>458</v>
      </c>
      <c r="B106" s="1" t="s">
        <v>17</v>
      </c>
      <c r="C106" s="1" t="s">
        <v>413</v>
      </c>
      <c r="D106" s="1" t="s">
        <v>34</v>
      </c>
      <c r="E106" s="1" t="s">
        <v>428</v>
      </c>
      <c r="F106" s="1" t="s">
        <v>459</v>
      </c>
      <c r="G106" s="1" t="s">
        <v>460</v>
      </c>
      <c r="H106" s="1" t="s">
        <v>461</v>
      </c>
      <c r="I106" s="1" t="s">
        <v>23</v>
      </c>
    </row>
    <row r="107" spans="1:9" x14ac:dyDescent="0.25">
      <c r="A107" s="2" t="s">
        <v>462</v>
      </c>
      <c r="B107" s="1" t="s">
        <v>17</v>
      </c>
      <c r="C107" s="1" t="s">
        <v>413</v>
      </c>
      <c r="D107" s="1" t="s">
        <v>34</v>
      </c>
      <c r="E107" s="1" t="s">
        <v>428</v>
      </c>
      <c r="F107" s="1" t="s">
        <v>463</v>
      </c>
      <c r="G107" s="1" t="s">
        <v>464</v>
      </c>
      <c r="H107" s="1" t="s">
        <v>465</v>
      </c>
      <c r="I107" s="1" t="s">
        <v>23</v>
      </c>
    </row>
    <row r="108" spans="1:9" x14ac:dyDescent="0.25">
      <c r="A108" s="2" t="s">
        <v>466</v>
      </c>
      <c r="B108" s="1" t="s">
        <v>17</v>
      </c>
      <c r="C108" s="1" t="s">
        <v>413</v>
      </c>
      <c r="D108" s="1" t="s">
        <v>34</v>
      </c>
      <c r="E108" s="1" t="s">
        <v>467</v>
      </c>
      <c r="F108" s="1" t="s">
        <v>468</v>
      </c>
      <c r="G108" s="1" t="s">
        <v>469</v>
      </c>
      <c r="H108" s="1" t="s">
        <v>470</v>
      </c>
      <c r="I108" s="1" t="s">
        <v>23</v>
      </c>
    </row>
    <row r="109" spans="1:9" x14ac:dyDescent="0.25">
      <c r="A109" s="2" t="s">
        <v>471</v>
      </c>
      <c r="B109" s="1" t="s">
        <v>17</v>
      </c>
      <c r="C109" s="1" t="s">
        <v>413</v>
      </c>
      <c r="D109" s="1" t="s">
        <v>34</v>
      </c>
      <c r="E109" s="1" t="s">
        <v>467</v>
      </c>
      <c r="F109" s="1" t="s">
        <v>472</v>
      </c>
      <c r="G109" s="1" t="s">
        <v>473</v>
      </c>
      <c r="H109" s="1" t="s">
        <v>474</v>
      </c>
      <c r="I109" s="1" t="s">
        <v>23</v>
      </c>
    </row>
    <row r="110" spans="1:9" x14ac:dyDescent="0.25">
      <c r="A110" s="2" t="s">
        <v>475</v>
      </c>
      <c r="B110" s="1" t="s">
        <v>17</v>
      </c>
      <c r="C110" s="1" t="s">
        <v>413</v>
      </c>
      <c r="D110" s="1" t="s">
        <v>34</v>
      </c>
      <c r="E110" s="1" t="s">
        <v>467</v>
      </c>
      <c r="F110" s="1" t="s">
        <v>476</v>
      </c>
      <c r="G110" s="1" t="s">
        <v>477</v>
      </c>
      <c r="H110" s="1" t="s">
        <v>478</v>
      </c>
      <c r="I110" s="1" t="s">
        <v>23</v>
      </c>
    </row>
    <row r="111" spans="1:9" x14ac:dyDescent="0.25">
      <c r="A111" s="2" t="s">
        <v>479</v>
      </c>
      <c r="B111" s="1" t="s">
        <v>17</v>
      </c>
      <c r="C111" s="1" t="s">
        <v>413</v>
      </c>
      <c r="D111" s="1" t="s">
        <v>34</v>
      </c>
      <c r="E111" s="1" t="s">
        <v>480</v>
      </c>
      <c r="F111" s="1" t="s">
        <v>192</v>
      </c>
      <c r="G111" s="1" t="s">
        <v>481</v>
      </c>
      <c r="H111" s="1" t="s">
        <v>482</v>
      </c>
      <c r="I111" s="1" t="s">
        <v>23</v>
      </c>
    </row>
    <row r="112" spans="1:9" x14ac:dyDescent="0.25">
      <c r="A112" s="2" t="s">
        <v>483</v>
      </c>
      <c r="B112" s="1" t="s">
        <v>17</v>
      </c>
      <c r="C112" s="1" t="s">
        <v>413</v>
      </c>
      <c r="D112" s="1" t="s">
        <v>34</v>
      </c>
      <c r="E112" s="1" t="s">
        <v>254</v>
      </c>
      <c r="F112" s="1" t="s">
        <v>98</v>
      </c>
      <c r="G112" s="1" t="s">
        <v>484</v>
      </c>
      <c r="H112" s="1" t="s">
        <v>485</v>
      </c>
      <c r="I112" s="1" t="s">
        <v>23</v>
      </c>
    </row>
    <row r="113" spans="1:9" x14ac:dyDescent="0.25">
      <c r="A113" s="2" t="s">
        <v>486</v>
      </c>
      <c r="B113" s="1" t="s">
        <v>17</v>
      </c>
      <c r="C113" s="1" t="s">
        <v>413</v>
      </c>
      <c r="D113" s="1" t="s">
        <v>34</v>
      </c>
      <c r="E113" s="1" t="s">
        <v>487</v>
      </c>
      <c r="F113" s="1" t="s">
        <v>488</v>
      </c>
      <c r="G113" s="1" t="s">
        <v>489</v>
      </c>
      <c r="H113" s="1" t="s">
        <v>490</v>
      </c>
      <c r="I113" s="1" t="s">
        <v>23</v>
      </c>
    </row>
    <row r="114" spans="1:9" x14ac:dyDescent="0.25">
      <c r="A114" s="2" t="s">
        <v>491</v>
      </c>
      <c r="B114" s="1" t="s">
        <v>17</v>
      </c>
      <c r="C114" s="1" t="s">
        <v>413</v>
      </c>
      <c r="D114" s="1" t="s">
        <v>34</v>
      </c>
      <c r="E114" s="1" t="s">
        <v>492</v>
      </c>
      <c r="F114" s="1" t="s">
        <v>98</v>
      </c>
      <c r="G114" s="1" t="s">
        <v>493</v>
      </c>
      <c r="H114" s="1" t="s">
        <v>494</v>
      </c>
      <c r="I114" s="1" t="s">
        <v>23</v>
      </c>
    </row>
    <row r="115" spans="1:9" x14ac:dyDescent="0.25">
      <c r="A115" s="2" t="s">
        <v>495</v>
      </c>
      <c r="B115" s="1" t="s">
        <v>17</v>
      </c>
      <c r="C115" s="1" t="s">
        <v>413</v>
      </c>
      <c r="D115" s="1" t="s">
        <v>34</v>
      </c>
      <c r="E115" s="1" t="s">
        <v>492</v>
      </c>
      <c r="F115" s="1" t="s">
        <v>98</v>
      </c>
      <c r="G115" s="1" t="s">
        <v>496</v>
      </c>
      <c r="H115" s="1" t="s">
        <v>497</v>
      </c>
      <c r="I115" s="1" t="s">
        <v>23</v>
      </c>
    </row>
    <row r="116" spans="1:9" x14ac:dyDescent="0.25">
      <c r="A116" s="2" t="s">
        <v>498</v>
      </c>
      <c r="B116" s="1" t="s">
        <v>17</v>
      </c>
      <c r="C116" s="1" t="s">
        <v>413</v>
      </c>
      <c r="D116" s="1" t="s">
        <v>34</v>
      </c>
      <c r="E116" s="1" t="s">
        <v>499</v>
      </c>
      <c r="F116" s="1" t="s">
        <v>500</v>
      </c>
      <c r="G116" s="1" t="s">
        <v>501</v>
      </c>
      <c r="H116" s="1" t="s">
        <v>502</v>
      </c>
      <c r="I116" s="1" t="s">
        <v>23</v>
      </c>
    </row>
    <row r="117" spans="1:9" x14ac:dyDescent="0.25">
      <c r="A117" s="2" t="s">
        <v>503</v>
      </c>
      <c r="B117" s="1" t="s">
        <v>17</v>
      </c>
      <c r="C117" s="1" t="s">
        <v>413</v>
      </c>
      <c r="D117" s="1" t="s">
        <v>34</v>
      </c>
      <c r="E117" s="1" t="s">
        <v>499</v>
      </c>
      <c r="F117" s="1" t="s">
        <v>504</v>
      </c>
      <c r="G117" s="1" t="s">
        <v>505</v>
      </c>
      <c r="H117" s="1" t="s">
        <v>506</v>
      </c>
      <c r="I117" s="1" t="s">
        <v>23</v>
      </c>
    </row>
    <row r="118" spans="1:9" x14ac:dyDescent="0.25">
      <c r="A118" s="2" t="s">
        <v>507</v>
      </c>
      <c r="B118" s="1" t="s">
        <v>17</v>
      </c>
      <c r="C118" s="1" t="s">
        <v>413</v>
      </c>
      <c r="D118" s="1" t="s">
        <v>366</v>
      </c>
      <c r="E118" s="1" t="s">
        <v>508</v>
      </c>
      <c r="F118" s="1" t="s">
        <v>98</v>
      </c>
      <c r="G118" s="1" t="s">
        <v>509</v>
      </c>
      <c r="H118" s="1" t="s">
        <v>510</v>
      </c>
      <c r="I118" s="1" t="s">
        <v>23</v>
      </c>
    </row>
    <row r="119" spans="1:9" x14ac:dyDescent="0.25">
      <c r="A119" s="2" t="s">
        <v>511</v>
      </c>
      <c r="B119" s="1" t="s">
        <v>17</v>
      </c>
      <c r="C119" s="1" t="s">
        <v>413</v>
      </c>
      <c r="D119" s="1" t="s">
        <v>34</v>
      </c>
      <c r="E119" s="1" t="s">
        <v>254</v>
      </c>
      <c r="F119" s="1" t="s">
        <v>512</v>
      </c>
      <c r="G119" s="1" t="s">
        <v>513</v>
      </c>
      <c r="H119" s="1" t="s">
        <v>514</v>
      </c>
      <c r="I119" s="1" t="s">
        <v>23</v>
      </c>
    </row>
    <row r="120" spans="1:9" x14ac:dyDescent="0.25">
      <c r="A120" s="2" t="s">
        <v>515</v>
      </c>
      <c r="B120" s="1" t="s">
        <v>17</v>
      </c>
      <c r="C120" s="1" t="s">
        <v>413</v>
      </c>
      <c r="D120" s="1" t="s">
        <v>34</v>
      </c>
      <c r="E120" s="1" t="s">
        <v>480</v>
      </c>
      <c r="F120" s="1" t="s">
        <v>516</v>
      </c>
      <c r="G120" s="1" t="s">
        <v>517</v>
      </c>
      <c r="H120" s="1" t="s">
        <v>518</v>
      </c>
      <c r="I120" s="1" t="s">
        <v>23</v>
      </c>
    </row>
    <row r="121" spans="1:9" x14ac:dyDescent="0.25">
      <c r="A121" s="2" t="s">
        <v>519</v>
      </c>
      <c r="B121" s="1" t="s">
        <v>17</v>
      </c>
      <c r="C121" s="1" t="s">
        <v>413</v>
      </c>
      <c r="D121" s="1" t="s">
        <v>34</v>
      </c>
      <c r="E121" s="1" t="s">
        <v>492</v>
      </c>
      <c r="F121" s="1" t="s">
        <v>520</v>
      </c>
      <c r="G121" s="1" t="s">
        <v>521</v>
      </c>
      <c r="H121" s="1" t="s">
        <v>522</v>
      </c>
      <c r="I121" s="1" t="s">
        <v>23</v>
      </c>
    </row>
    <row r="122" spans="1:9" x14ac:dyDescent="0.25">
      <c r="A122" s="2" t="s">
        <v>523</v>
      </c>
      <c r="B122" s="1" t="s">
        <v>17</v>
      </c>
      <c r="C122" s="1" t="s">
        <v>413</v>
      </c>
      <c r="D122" s="1" t="s">
        <v>34</v>
      </c>
      <c r="E122" s="1" t="s">
        <v>285</v>
      </c>
      <c r="F122" s="1" t="s">
        <v>98</v>
      </c>
      <c r="G122" s="1" t="s">
        <v>524</v>
      </c>
      <c r="H122" s="1" t="s">
        <v>525</v>
      </c>
      <c r="I122" s="1" t="s">
        <v>23</v>
      </c>
    </row>
    <row r="123" spans="1:9" x14ac:dyDescent="0.25">
      <c r="A123" s="2" t="s">
        <v>526</v>
      </c>
      <c r="B123" s="1" t="s">
        <v>17</v>
      </c>
      <c r="C123" s="1" t="s">
        <v>413</v>
      </c>
      <c r="D123" s="1" t="s">
        <v>34</v>
      </c>
      <c r="E123" s="1" t="s">
        <v>527</v>
      </c>
      <c r="F123" s="1" t="s">
        <v>528</v>
      </c>
      <c r="G123" s="1" t="s">
        <v>529</v>
      </c>
      <c r="H123" s="1" t="s">
        <v>530</v>
      </c>
      <c r="I123" s="1" t="s">
        <v>23</v>
      </c>
    </row>
    <row r="124" spans="1:9" x14ac:dyDescent="0.25">
      <c r="A124" s="2" t="s">
        <v>531</v>
      </c>
      <c r="B124" s="1" t="s">
        <v>17</v>
      </c>
      <c r="C124" s="1" t="s">
        <v>413</v>
      </c>
      <c r="D124" s="1" t="s">
        <v>34</v>
      </c>
      <c r="E124" s="1" t="s">
        <v>532</v>
      </c>
      <c r="F124" s="1" t="s">
        <v>533</v>
      </c>
      <c r="G124" s="1" t="s">
        <v>416</v>
      </c>
      <c r="H124" s="1" t="s">
        <v>534</v>
      </c>
      <c r="I124" s="1" t="s">
        <v>23</v>
      </c>
    </row>
    <row r="125" spans="1:9" x14ac:dyDescent="0.25">
      <c r="A125" s="2" t="s">
        <v>535</v>
      </c>
      <c r="B125" s="1" t="s">
        <v>17</v>
      </c>
      <c r="C125" s="1" t="s">
        <v>413</v>
      </c>
      <c r="D125" s="1" t="s">
        <v>366</v>
      </c>
      <c r="E125" s="1" t="s">
        <v>536</v>
      </c>
      <c r="F125" s="1" t="s">
        <v>98</v>
      </c>
      <c r="G125" s="1" t="s">
        <v>493</v>
      </c>
      <c r="H125" s="1" t="s">
        <v>537</v>
      </c>
      <c r="I125" s="1" t="s">
        <v>23</v>
      </c>
    </row>
    <row r="126" spans="1:9" x14ac:dyDescent="0.25">
      <c r="A126" s="2" t="s">
        <v>538</v>
      </c>
      <c r="B126" s="1" t="s">
        <v>17</v>
      </c>
      <c r="C126" s="1" t="s">
        <v>413</v>
      </c>
      <c r="D126" s="1" t="s">
        <v>366</v>
      </c>
      <c r="E126" s="1" t="s">
        <v>536</v>
      </c>
      <c r="F126" s="1" t="s">
        <v>533</v>
      </c>
      <c r="G126" s="1" t="s">
        <v>416</v>
      </c>
      <c r="H126" s="1" t="s">
        <v>539</v>
      </c>
      <c r="I126" s="1" t="s">
        <v>23</v>
      </c>
    </row>
    <row r="127" spans="1:9" x14ac:dyDescent="0.25">
      <c r="A127" s="2" t="s">
        <v>540</v>
      </c>
      <c r="B127" s="1" t="s">
        <v>17</v>
      </c>
      <c r="C127" s="1" t="s">
        <v>413</v>
      </c>
      <c r="D127" s="1" t="s">
        <v>34</v>
      </c>
      <c r="E127" s="1" t="s">
        <v>541</v>
      </c>
      <c r="F127" s="1" t="s">
        <v>542</v>
      </c>
      <c r="G127" s="1" t="s">
        <v>543</v>
      </c>
      <c r="H127" s="1" t="s">
        <v>544</v>
      </c>
      <c r="I127" s="1" t="s">
        <v>23</v>
      </c>
    </row>
    <row r="128" spans="1:9" x14ac:dyDescent="0.25">
      <c r="A128" s="2" t="s">
        <v>545</v>
      </c>
      <c r="B128" s="1" t="s">
        <v>17</v>
      </c>
      <c r="C128" s="1" t="s">
        <v>413</v>
      </c>
      <c r="D128" s="1" t="s">
        <v>34</v>
      </c>
      <c r="E128" s="1" t="s">
        <v>546</v>
      </c>
      <c r="F128" s="1" t="s">
        <v>98</v>
      </c>
      <c r="G128" s="1" t="s">
        <v>484</v>
      </c>
      <c r="H128" s="1" t="s">
        <v>547</v>
      </c>
      <c r="I128" s="1" t="s">
        <v>23</v>
      </c>
    </row>
    <row r="129" spans="1:9" x14ac:dyDescent="0.25">
      <c r="A129" s="2" t="s">
        <v>548</v>
      </c>
      <c r="B129" s="1" t="s">
        <v>17</v>
      </c>
      <c r="C129" s="1" t="s">
        <v>413</v>
      </c>
      <c r="D129" s="1" t="s">
        <v>366</v>
      </c>
      <c r="E129" s="1" t="s">
        <v>549</v>
      </c>
      <c r="F129" s="1" t="s">
        <v>98</v>
      </c>
      <c r="G129" s="1" t="s">
        <v>493</v>
      </c>
      <c r="H129" s="1" t="s">
        <v>550</v>
      </c>
      <c r="I129" s="1" t="s">
        <v>23</v>
      </c>
    </row>
    <row r="130" spans="1:9" x14ac:dyDescent="0.25">
      <c r="A130" s="2" t="s">
        <v>551</v>
      </c>
      <c r="B130" s="1" t="s">
        <v>17</v>
      </c>
      <c r="C130" s="1" t="s">
        <v>413</v>
      </c>
      <c r="D130" s="1" t="s">
        <v>34</v>
      </c>
      <c r="E130" s="1" t="s">
        <v>552</v>
      </c>
      <c r="F130" s="1" t="s">
        <v>553</v>
      </c>
      <c r="G130" s="1" t="s">
        <v>554</v>
      </c>
      <c r="H130" s="1" t="s">
        <v>555</v>
      </c>
      <c r="I130" s="1" t="s">
        <v>23</v>
      </c>
    </row>
    <row r="131" spans="1:9" x14ac:dyDescent="0.25">
      <c r="A131" s="2" t="s">
        <v>556</v>
      </c>
      <c r="B131" s="1" t="s">
        <v>17</v>
      </c>
      <c r="C131" s="1" t="s">
        <v>413</v>
      </c>
      <c r="D131" s="1" t="s">
        <v>34</v>
      </c>
      <c r="E131" s="1" t="s">
        <v>552</v>
      </c>
      <c r="F131" s="1" t="s">
        <v>557</v>
      </c>
      <c r="G131" s="1" t="s">
        <v>558</v>
      </c>
      <c r="H131" s="1" t="s">
        <v>559</v>
      </c>
      <c r="I131" s="1" t="s">
        <v>23</v>
      </c>
    </row>
    <row r="132" spans="1:9" x14ac:dyDescent="0.25">
      <c r="A132" s="2" t="s">
        <v>560</v>
      </c>
      <c r="B132" s="1" t="s">
        <v>17</v>
      </c>
      <c r="C132" s="1" t="s">
        <v>413</v>
      </c>
      <c r="D132" s="1" t="s">
        <v>34</v>
      </c>
      <c r="E132" s="1" t="s">
        <v>561</v>
      </c>
      <c r="F132" s="1" t="s">
        <v>562</v>
      </c>
      <c r="G132" s="1" t="s">
        <v>563</v>
      </c>
      <c r="H132" s="1" t="s">
        <v>564</v>
      </c>
      <c r="I132" s="1" t="s">
        <v>23</v>
      </c>
    </row>
    <row r="133" spans="1:9" x14ac:dyDescent="0.25">
      <c r="A133" s="2" t="s">
        <v>565</v>
      </c>
      <c r="B133" s="1" t="s">
        <v>17</v>
      </c>
      <c r="C133" s="1" t="s">
        <v>413</v>
      </c>
      <c r="D133" s="1" t="s">
        <v>34</v>
      </c>
      <c r="E133" s="1" t="s">
        <v>566</v>
      </c>
      <c r="F133" s="1" t="s">
        <v>567</v>
      </c>
      <c r="G133" s="1" t="s">
        <v>568</v>
      </c>
      <c r="H133" s="1" t="s">
        <v>569</v>
      </c>
      <c r="I133" s="1" t="s">
        <v>23</v>
      </c>
    </row>
    <row r="134" spans="1:9" x14ac:dyDescent="0.25">
      <c r="A134" s="2" t="s">
        <v>570</v>
      </c>
      <c r="B134" s="1" t="s">
        <v>17</v>
      </c>
      <c r="C134" s="1" t="s">
        <v>413</v>
      </c>
      <c r="D134" s="1" t="s">
        <v>366</v>
      </c>
      <c r="E134" s="1" t="s">
        <v>571</v>
      </c>
      <c r="F134" s="1" t="s">
        <v>572</v>
      </c>
      <c r="G134" s="1" t="s">
        <v>484</v>
      </c>
      <c r="H134" s="1" t="s">
        <v>573</v>
      </c>
      <c r="I134" s="1" t="s">
        <v>23</v>
      </c>
    </row>
    <row r="135" spans="1:9" x14ac:dyDescent="0.25">
      <c r="A135" s="2" t="s">
        <v>574</v>
      </c>
      <c r="B135" s="1" t="s">
        <v>17</v>
      </c>
      <c r="C135" s="1" t="s">
        <v>413</v>
      </c>
      <c r="D135" s="1" t="s">
        <v>34</v>
      </c>
      <c r="E135" s="1" t="s">
        <v>561</v>
      </c>
      <c r="F135" s="1" t="s">
        <v>575</v>
      </c>
      <c r="G135" s="1" t="s">
        <v>576</v>
      </c>
      <c r="H135" s="1" t="s">
        <v>577</v>
      </c>
      <c r="I135" s="1" t="s">
        <v>23</v>
      </c>
    </row>
    <row r="136" spans="1:9" x14ac:dyDescent="0.25">
      <c r="A136" s="2" t="s">
        <v>578</v>
      </c>
      <c r="B136" s="1" t="s">
        <v>17</v>
      </c>
      <c r="C136" s="1" t="s">
        <v>413</v>
      </c>
      <c r="D136" s="1" t="s">
        <v>34</v>
      </c>
      <c r="E136" s="1" t="s">
        <v>527</v>
      </c>
      <c r="F136" s="1" t="s">
        <v>579</v>
      </c>
      <c r="G136" s="1" t="s">
        <v>543</v>
      </c>
      <c r="H136" s="1" t="s">
        <v>580</v>
      </c>
      <c r="I136" s="1" t="s">
        <v>23</v>
      </c>
    </row>
    <row r="137" spans="1:9" x14ac:dyDescent="0.25">
      <c r="A137" s="2" t="s">
        <v>581</v>
      </c>
      <c r="B137" s="1" t="s">
        <v>17</v>
      </c>
      <c r="C137" s="1" t="s">
        <v>413</v>
      </c>
      <c r="D137" s="1" t="s">
        <v>34</v>
      </c>
      <c r="E137" s="1" t="s">
        <v>561</v>
      </c>
      <c r="F137" s="1" t="s">
        <v>582</v>
      </c>
      <c r="G137" s="1" t="s">
        <v>493</v>
      </c>
      <c r="H137" s="1" t="s">
        <v>583</v>
      </c>
      <c r="I137" s="1" t="s">
        <v>23</v>
      </c>
    </row>
    <row r="138" spans="1:9" x14ac:dyDescent="0.25">
      <c r="A138" s="2" t="s">
        <v>584</v>
      </c>
      <c r="B138" s="1" t="s">
        <v>17</v>
      </c>
      <c r="C138" s="1" t="s">
        <v>413</v>
      </c>
      <c r="D138" s="1" t="s">
        <v>34</v>
      </c>
      <c r="E138" s="1" t="s">
        <v>386</v>
      </c>
      <c r="F138" s="1" t="s">
        <v>488</v>
      </c>
      <c r="G138" s="1" t="s">
        <v>585</v>
      </c>
      <c r="H138" s="1" t="s">
        <v>586</v>
      </c>
      <c r="I138" s="1" t="s">
        <v>23</v>
      </c>
    </row>
    <row r="139" spans="1:9" x14ac:dyDescent="0.25">
      <c r="A139" s="2" t="s">
        <v>587</v>
      </c>
      <c r="B139" s="1" t="s">
        <v>17</v>
      </c>
      <c r="C139" s="1" t="s">
        <v>413</v>
      </c>
      <c r="D139" s="1" t="s">
        <v>34</v>
      </c>
      <c r="E139" s="1" t="s">
        <v>561</v>
      </c>
      <c r="F139" s="1" t="s">
        <v>588</v>
      </c>
      <c r="G139" s="1" t="s">
        <v>230</v>
      </c>
      <c r="H139" s="1" t="s">
        <v>589</v>
      </c>
      <c r="I139" s="1" t="s">
        <v>23</v>
      </c>
    </row>
    <row r="140" spans="1:9" x14ac:dyDescent="0.25">
      <c r="A140" s="2" t="s">
        <v>590</v>
      </c>
      <c r="B140" s="1" t="s">
        <v>17</v>
      </c>
      <c r="C140" s="1" t="s">
        <v>413</v>
      </c>
      <c r="D140" s="1" t="s">
        <v>34</v>
      </c>
      <c r="E140" s="1" t="s">
        <v>591</v>
      </c>
      <c r="F140" s="1" t="s">
        <v>98</v>
      </c>
      <c r="G140" s="1" t="s">
        <v>493</v>
      </c>
      <c r="H140" s="1" t="s">
        <v>592</v>
      </c>
      <c r="I140" s="1" t="s">
        <v>23</v>
      </c>
    </row>
    <row r="141" spans="1:9" x14ac:dyDescent="0.25">
      <c r="A141" s="2" t="s">
        <v>593</v>
      </c>
      <c r="B141" s="1" t="s">
        <v>17</v>
      </c>
      <c r="C141" s="1" t="s">
        <v>413</v>
      </c>
      <c r="D141" s="1" t="s">
        <v>34</v>
      </c>
      <c r="E141" s="1" t="s">
        <v>591</v>
      </c>
      <c r="F141" s="1" t="s">
        <v>594</v>
      </c>
      <c r="G141" s="1" t="s">
        <v>595</v>
      </c>
      <c r="H141" s="1" t="s">
        <v>596</v>
      </c>
      <c r="I141" s="1" t="s">
        <v>23</v>
      </c>
    </row>
    <row r="142" spans="1:9" x14ac:dyDescent="0.25">
      <c r="A142" s="2" t="s">
        <v>597</v>
      </c>
      <c r="B142" s="1" t="s">
        <v>17</v>
      </c>
      <c r="C142" s="1" t="s">
        <v>413</v>
      </c>
      <c r="D142" s="1" t="s">
        <v>34</v>
      </c>
      <c r="E142" s="1" t="s">
        <v>527</v>
      </c>
      <c r="F142" s="1" t="s">
        <v>598</v>
      </c>
      <c r="G142" s="1" t="s">
        <v>599</v>
      </c>
      <c r="H142" s="1" t="s">
        <v>600</v>
      </c>
      <c r="I142" s="1" t="s">
        <v>23</v>
      </c>
    </row>
    <row r="143" spans="1:9" x14ac:dyDescent="0.25">
      <c r="A143" s="2" t="s">
        <v>601</v>
      </c>
      <c r="B143" s="1" t="s">
        <v>17</v>
      </c>
      <c r="C143" s="1" t="s">
        <v>413</v>
      </c>
      <c r="D143" s="1" t="s">
        <v>366</v>
      </c>
      <c r="E143" s="1" t="s">
        <v>602</v>
      </c>
      <c r="F143" s="1" t="s">
        <v>603</v>
      </c>
      <c r="G143" s="1" t="s">
        <v>604</v>
      </c>
      <c r="H143" s="1" t="s">
        <v>605</v>
      </c>
      <c r="I143" s="1" t="s">
        <v>23</v>
      </c>
    </row>
    <row r="144" spans="1:9" x14ac:dyDescent="0.25">
      <c r="A144" s="2" t="s">
        <v>606</v>
      </c>
      <c r="B144" s="1" t="s">
        <v>17</v>
      </c>
      <c r="C144" s="1" t="s">
        <v>413</v>
      </c>
      <c r="D144" s="1" t="s">
        <v>366</v>
      </c>
      <c r="E144" s="1" t="s">
        <v>607</v>
      </c>
      <c r="F144" s="1" t="s">
        <v>608</v>
      </c>
      <c r="G144" s="1" t="s">
        <v>609</v>
      </c>
      <c r="H144" s="1" t="s">
        <v>610</v>
      </c>
      <c r="I144" s="1" t="s">
        <v>23</v>
      </c>
    </row>
    <row r="145" spans="1:9" x14ac:dyDescent="0.25">
      <c r="A145" s="2" t="s">
        <v>611</v>
      </c>
      <c r="B145" s="1" t="s">
        <v>17</v>
      </c>
      <c r="C145" s="1" t="s">
        <v>413</v>
      </c>
      <c r="D145" s="1" t="s">
        <v>366</v>
      </c>
      <c r="E145" s="1" t="s">
        <v>612</v>
      </c>
      <c r="F145" s="1" t="s">
        <v>613</v>
      </c>
      <c r="G145" s="1" t="s">
        <v>614</v>
      </c>
      <c r="H145" s="1" t="s">
        <v>615</v>
      </c>
      <c r="I145" s="1" t="s">
        <v>23</v>
      </c>
    </row>
    <row r="146" spans="1:9" x14ac:dyDescent="0.25">
      <c r="A146" s="2" t="s">
        <v>616</v>
      </c>
      <c r="B146" s="1" t="s">
        <v>17</v>
      </c>
      <c r="C146" s="1" t="s">
        <v>413</v>
      </c>
      <c r="D146" s="1" t="s">
        <v>366</v>
      </c>
      <c r="E146" s="1" t="s">
        <v>612</v>
      </c>
      <c r="F146" s="1" t="s">
        <v>617</v>
      </c>
      <c r="G146" s="1" t="s">
        <v>325</v>
      </c>
      <c r="H146" s="1" t="s">
        <v>618</v>
      </c>
      <c r="I146" s="1" t="s">
        <v>23</v>
      </c>
    </row>
    <row r="147" spans="1:9" x14ac:dyDescent="0.25">
      <c r="A147" s="2" t="s">
        <v>619</v>
      </c>
      <c r="B147" s="1" t="s">
        <v>17</v>
      </c>
      <c r="C147" s="1" t="s">
        <v>413</v>
      </c>
      <c r="D147" s="1" t="s">
        <v>366</v>
      </c>
      <c r="E147" s="1" t="s">
        <v>620</v>
      </c>
      <c r="F147" s="1" t="s">
        <v>621</v>
      </c>
      <c r="G147" s="1" t="s">
        <v>622</v>
      </c>
      <c r="H147" s="1" t="s">
        <v>623</v>
      </c>
      <c r="I147" s="1" t="s">
        <v>23</v>
      </c>
    </row>
    <row r="148" spans="1:9" x14ac:dyDescent="0.25">
      <c r="A148" s="2" t="s">
        <v>624</v>
      </c>
      <c r="B148" s="1" t="s">
        <v>17</v>
      </c>
      <c r="C148" s="1" t="s">
        <v>413</v>
      </c>
      <c r="D148" s="1" t="s">
        <v>34</v>
      </c>
      <c r="E148" s="1" t="s">
        <v>625</v>
      </c>
      <c r="F148" s="1" t="s">
        <v>588</v>
      </c>
      <c r="G148" s="1" t="s">
        <v>626</v>
      </c>
      <c r="H148" s="1" t="s">
        <v>627</v>
      </c>
      <c r="I148" s="1" t="s">
        <v>23</v>
      </c>
    </row>
    <row r="149" spans="1:9" x14ac:dyDescent="0.25">
      <c r="A149" s="2" t="s">
        <v>628</v>
      </c>
      <c r="B149" s="1" t="s">
        <v>17</v>
      </c>
      <c r="C149" s="1" t="s">
        <v>413</v>
      </c>
      <c r="D149" s="1" t="s">
        <v>34</v>
      </c>
      <c r="E149" s="1" t="s">
        <v>629</v>
      </c>
      <c r="F149" s="1" t="s">
        <v>630</v>
      </c>
      <c r="G149" s="1" t="s">
        <v>609</v>
      </c>
      <c r="H149" s="1" t="s">
        <v>631</v>
      </c>
      <c r="I149" s="1" t="s">
        <v>23</v>
      </c>
    </row>
    <row r="150" spans="1:9" x14ac:dyDescent="0.25">
      <c r="A150" s="2" t="s">
        <v>632</v>
      </c>
      <c r="B150" s="1" t="s">
        <v>17</v>
      </c>
      <c r="C150" s="1" t="s">
        <v>413</v>
      </c>
      <c r="D150" s="1" t="s">
        <v>34</v>
      </c>
      <c r="E150" s="1" t="s">
        <v>629</v>
      </c>
      <c r="F150" s="1" t="s">
        <v>633</v>
      </c>
      <c r="G150" s="1" t="s">
        <v>634</v>
      </c>
      <c r="H150" s="1" t="s">
        <v>635</v>
      </c>
      <c r="I150" s="1" t="s">
        <v>23</v>
      </c>
    </row>
    <row r="151" spans="1:9" x14ac:dyDescent="0.25">
      <c r="A151" s="2" t="s">
        <v>636</v>
      </c>
      <c r="B151" s="1" t="s">
        <v>17</v>
      </c>
      <c r="C151" s="1" t="s">
        <v>413</v>
      </c>
      <c r="D151" s="1" t="s">
        <v>366</v>
      </c>
      <c r="E151" s="1" t="s">
        <v>637</v>
      </c>
      <c r="F151" s="1" t="s">
        <v>638</v>
      </c>
      <c r="G151" s="1" t="s">
        <v>639</v>
      </c>
      <c r="H151" s="1" t="s">
        <v>640</v>
      </c>
      <c r="I151" s="1" t="s">
        <v>23</v>
      </c>
    </row>
    <row r="152" spans="1:9" x14ac:dyDescent="0.25">
      <c r="A152" s="2" t="s">
        <v>641</v>
      </c>
      <c r="B152" s="1" t="s">
        <v>17</v>
      </c>
      <c r="C152" s="1" t="s">
        <v>413</v>
      </c>
      <c r="D152" s="1" t="s">
        <v>366</v>
      </c>
      <c r="E152" s="1" t="s">
        <v>508</v>
      </c>
      <c r="F152" s="1" t="s">
        <v>642</v>
      </c>
      <c r="G152" s="1" t="s">
        <v>643</v>
      </c>
      <c r="H152" s="1" t="s">
        <v>644</v>
      </c>
      <c r="I152" s="1" t="s">
        <v>23</v>
      </c>
    </row>
    <row r="153" spans="1:9" x14ac:dyDescent="0.25">
      <c r="A153" s="2" t="s">
        <v>645</v>
      </c>
      <c r="B153" s="1" t="s">
        <v>17</v>
      </c>
      <c r="C153" s="1" t="s">
        <v>413</v>
      </c>
      <c r="D153" s="1" t="s">
        <v>34</v>
      </c>
      <c r="E153" s="1" t="s">
        <v>646</v>
      </c>
      <c r="F153" s="1" t="s">
        <v>647</v>
      </c>
      <c r="G153" s="1" t="s">
        <v>529</v>
      </c>
      <c r="H153" s="1" t="s">
        <v>648</v>
      </c>
      <c r="I153" s="1" t="s">
        <v>23</v>
      </c>
    </row>
    <row r="154" spans="1:9" x14ac:dyDescent="0.25">
      <c r="A154" s="2" t="s">
        <v>649</v>
      </c>
      <c r="B154" s="1" t="s">
        <v>17</v>
      </c>
      <c r="C154" s="1" t="s">
        <v>413</v>
      </c>
      <c r="D154" s="1" t="s">
        <v>34</v>
      </c>
      <c r="E154" s="1" t="s">
        <v>323</v>
      </c>
      <c r="F154" s="1" t="s">
        <v>650</v>
      </c>
      <c r="G154" s="1" t="s">
        <v>651</v>
      </c>
      <c r="H154" s="1" t="s">
        <v>652</v>
      </c>
      <c r="I154" s="1" t="s">
        <v>23</v>
      </c>
    </row>
    <row r="155" spans="1:9" x14ac:dyDescent="0.25">
      <c r="A155" s="2" t="s">
        <v>653</v>
      </c>
      <c r="B155" s="1" t="s">
        <v>17</v>
      </c>
      <c r="C155" s="1" t="s">
        <v>413</v>
      </c>
      <c r="D155" s="1" t="s">
        <v>366</v>
      </c>
      <c r="E155" s="1" t="s">
        <v>620</v>
      </c>
      <c r="F155" s="1" t="s">
        <v>98</v>
      </c>
      <c r="G155" s="1" t="s">
        <v>524</v>
      </c>
      <c r="H155" s="1" t="s">
        <v>514</v>
      </c>
      <c r="I155" s="1" t="s">
        <v>23</v>
      </c>
    </row>
    <row r="156" spans="1:9" x14ac:dyDescent="0.25">
      <c r="A156" s="2" t="s">
        <v>654</v>
      </c>
      <c r="B156" s="1" t="s">
        <v>17</v>
      </c>
      <c r="C156" s="1" t="s">
        <v>413</v>
      </c>
      <c r="D156" s="1" t="s">
        <v>366</v>
      </c>
      <c r="E156" s="1" t="s">
        <v>655</v>
      </c>
      <c r="F156" s="1" t="s">
        <v>656</v>
      </c>
      <c r="G156" s="1" t="s">
        <v>657</v>
      </c>
      <c r="H156" s="1" t="s">
        <v>658</v>
      </c>
      <c r="I156" s="1" t="s">
        <v>23</v>
      </c>
    </row>
    <row r="157" spans="1:9" x14ac:dyDescent="0.25">
      <c r="A157" s="2" t="s">
        <v>659</v>
      </c>
      <c r="B157" s="1" t="s">
        <v>17</v>
      </c>
      <c r="C157" s="1" t="s">
        <v>413</v>
      </c>
      <c r="D157" s="1" t="s">
        <v>366</v>
      </c>
      <c r="E157" s="1" t="s">
        <v>607</v>
      </c>
      <c r="F157" s="1" t="s">
        <v>660</v>
      </c>
      <c r="G157" s="1" t="s">
        <v>661</v>
      </c>
      <c r="H157" s="1" t="s">
        <v>662</v>
      </c>
      <c r="I157" s="1" t="s">
        <v>23</v>
      </c>
    </row>
    <row r="158" spans="1:9" x14ac:dyDescent="0.25">
      <c r="A158" s="2" t="s">
        <v>663</v>
      </c>
      <c r="B158" s="1" t="s">
        <v>17</v>
      </c>
      <c r="C158" s="1" t="s">
        <v>413</v>
      </c>
      <c r="D158" s="1" t="s">
        <v>34</v>
      </c>
      <c r="E158" s="1" t="s">
        <v>625</v>
      </c>
      <c r="F158" s="1" t="s">
        <v>664</v>
      </c>
      <c r="G158" s="1" t="s">
        <v>568</v>
      </c>
      <c r="H158" s="1" t="s">
        <v>665</v>
      </c>
      <c r="I158" s="1" t="s">
        <v>23</v>
      </c>
    </row>
    <row r="159" spans="1:9" x14ac:dyDescent="0.25">
      <c r="A159" s="2" t="s">
        <v>666</v>
      </c>
      <c r="B159" s="1" t="s">
        <v>17</v>
      </c>
      <c r="C159" s="1" t="s">
        <v>413</v>
      </c>
      <c r="D159" s="1" t="s">
        <v>34</v>
      </c>
      <c r="E159" s="1" t="s">
        <v>386</v>
      </c>
      <c r="F159" s="1" t="s">
        <v>650</v>
      </c>
      <c r="G159" s="1" t="s">
        <v>667</v>
      </c>
      <c r="H159" s="1" t="s">
        <v>668</v>
      </c>
      <c r="I159" s="1" t="s">
        <v>23</v>
      </c>
    </row>
    <row r="160" spans="1:9" x14ac:dyDescent="0.25">
      <c r="A160" s="2" t="s">
        <v>669</v>
      </c>
      <c r="B160" s="1" t="s">
        <v>17</v>
      </c>
      <c r="C160" s="1" t="s">
        <v>413</v>
      </c>
      <c r="D160" s="1" t="s">
        <v>366</v>
      </c>
      <c r="E160" s="1" t="s">
        <v>670</v>
      </c>
      <c r="F160" s="1" t="s">
        <v>671</v>
      </c>
      <c r="G160" s="1" t="s">
        <v>672</v>
      </c>
      <c r="H160" s="1" t="s">
        <v>673</v>
      </c>
      <c r="I160" s="1" t="s">
        <v>23</v>
      </c>
    </row>
    <row r="161" spans="1:9" x14ac:dyDescent="0.25">
      <c r="A161" s="2" t="s">
        <v>674</v>
      </c>
      <c r="B161" s="1" t="s">
        <v>17</v>
      </c>
      <c r="C161" s="1" t="s">
        <v>675</v>
      </c>
      <c r="D161" s="1" t="s">
        <v>34</v>
      </c>
      <c r="E161" s="1" t="s">
        <v>676</v>
      </c>
      <c r="F161" s="1" t="s">
        <v>677</v>
      </c>
      <c r="G161" s="1" t="s">
        <v>37</v>
      </c>
      <c r="H161" s="1" t="s">
        <v>38</v>
      </c>
      <c r="I161" s="1" t="s">
        <v>23</v>
      </c>
    </row>
    <row r="162" spans="1:9" x14ac:dyDescent="0.25">
      <c r="A162" s="2" t="s">
        <v>678</v>
      </c>
      <c r="B162" s="1" t="s">
        <v>17</v>
      </c>
      <c r="C162" s="1" t="s">
        <v>18</v>
      </c>
      <c r="D162" s="1" t="s">
        <v>25</v>
      </c>
      <c r="F162" s="1" t="s">
        <v>20</v>
      </c>
      <c r="G162" s="1" t="s">
        <v>21</v>
      </c>
      <c r="H162" s="1" t="s">
        <v>22</v>
      </c>
      <c r="I162" s="1" t="s">
        <v>23</v>
      </c>
    </row>
    <row r="163" spans="1:9" x14ac:dyDescent="0.25">
      <c r="A163" s="2" t="s">
        <v>679</v>
      </c>
      <c r="B163" s="1" t="s">
        <v>17</v>
      </c>
      <c r="C163" s="1" t="s">
        <v>18</v>
      </c>
      <c r="D163" s="1" t="s">
        <v>213</v>
      </c>
      <c r="F163" s="1" t="s">
        <v>20</v>
      </c>
      <c r="G163" s="1" t="s">
        <v>21</v>
      </c>
      <c r="H163" s="1" t="s">
        <v>22</v>
      </c>
      <c r="I163" s="1" t="s">
        <v>23</v>
      </c>
    </row>
    <row r="164" spans="1:9" x14ac:dyDescent="0.25">
      <c r="A164" s="2" t="s">
        <v>680</v>
      </c>
      <c r="B164" s="1" t="s">
        <v>17</v>
      </c>
      <c r="C164" s="1" t="s">
        <v>681</v>
      </c>
      <c r="D164" s="1" t="s">
        <v>34</v>
      </c>
      <c r="E164" s="1" t="s">
        <v>682</v>
      </c>
      <c r="F164" s="1" t="s">
        <v>683</v>
      </c>
      <c r="G164" s="1" t="s">
        <v>684</v>
      </c>
      <c r="H164" s="1" t="s">
        <v>685</v>
      </c>
      <c r="I164" s="1" t="s">
        <v>23</v>
      </c>
    </row>
    <row r="165" spans="1:9" x14ac:dyDescent="0.25">
      <c r="A165" s="2" t="s">
        <v>686</v>
      </c>
      <c r="B165" s="1" t="s">
        <v>17</v>
      </c>
      <c r="C165" s="1" t="s">
        <v>681</v>
      </c>
      <c r="D165" s="1" t="s">
        <v>34</v>
      </c>
      <c r="E165" s="1" t="s">
        <v>301</v>
      </c>
      <c r="F165" s="1" t="s">
        <v>687</v>
      </c>
      <c r="G165" s="1" t="s">
        <v>688</v>
      </c>
      <c r="H165" s="1" t="s">
        <v>689</v>
      </c>
      <c r="I165" s="1" t="s">
        <v>23</v>
      </c>
    </row>
    <row r="166" spans="1:9" x14ac:dyDescent="0.25">
      <c r="A166" s="2" t="s">
        <v>690</v>
      </c>
      <c r="B166" s="1" t="s">
        <v>17</v>
      </c>
      <c r="C166" s="1" t="s">
        <v>681</v>
      </c>
      <c r="D166" s="1" t="s">
        <v>34</v>
      </c>
      <c r="E166" s="1" t="s">
        <v>691</v>
      </c>
      <c r="F166" s="1" t="s">
        <v>692</v>
      </c>
      <c r="G166" s="1" t="s">
        <v>693</v>
      </c>
      <c r="H166" s="1" t="s">
        <v>694</v>
      </c>
      <c r="I166" s="1" t="s">
        <v>23</v>
      </c>
    </row>
    <row r="167" spans="1:9" x14ac:dyDescent="0.25">
      <c r="A167" s="2" t="s">
        <v>695</v>
      </c>
      <c r="B167" s="1" t="s">
        <v>17</v>
      </c>
      <c r="C167" s="1" t="s">
        <v>681</v>
      </c>
      <c r="D167" s="1" t="s">
        <v>34</v>
      </c>
      <c r="E167" s="1" t="s">
        <v>696</v>
      </c>
      <c r="F167" s="1" t="s">
        <v>697</v>
      </c>
      <c r="G167" s="1" t="s">
        <v>684</v>
      </c>
      <c r="H167" s="1" t="s">
        <v>698</v>
      </c>
      <c r="I167" s="1" t="s">
        <v>23</v>
      </c>
    </row>
    <row r="168" spans="1:9" x14ac:dyDescent="0.25">
      <c r="A168" s="2" t="s">
        <v>699</v>
      </c>
      <c r="B168" s="1" t="s">
        <v>17</v>
      </c>
      <c r="C168" s="1" t="s">
        <v>681</v>
      </c>
      <c r="D168" s="1" t="s">
        <v>34</v>
      </c>
      <c r="E168" s="1" t="s">
        <v>492</v>
      </c>
      <c r="F168" s="1" t="s">
        <v>700</v>
      </c>
      <c r="G168" s="1" t="s">
        <v>701</v>
      </c>
      <c r="H168" s="1" t="s">
        <v>702</v>
      </c>
      <c r="I168" s="1" t="s">
        <v>23</v>
      </c>
    </row>
    <row r="169" spans="1:9" x14ac:dyDescent="0.25">
      <c r="A169" s="2" t="s">
        <v>703</v>
      </c>
      <c r="B169" s="1" t="s">
        <v>17</v>
      </c>
      <c r="C169" s="1" t="s">
        <v>681</v>
      </c>
      <c r="D169" s="1" t="s">
        <v>34</v>
      </c>
      <c r="E169" s="1" t="s">
        <v>646</v>
      </c>
      <c r="F169" s="1" t="s">
        <v>704</v>
      </c>
      <c r="G169" s="1" t="s">
        <v>37</v>
      </c>
      <c r="H169" s="1" t="s">
        <v>705</v>
      </c>
      <c r="I169" s="1" t="s">
        <v>23</v>
      </c>
    </row>
    <row r="170" spans="1:9" x14ac:dyDescent="0.25">
      <c r="A170" s="2" t="s">
        <v>706</v>
      </c>
      <c r="B170" s="1" t="s">
        <v>17</v>
      </c>
      <c r="C170" s="1" t="s">
        <v>681</v>
      </c>
      <c r="D170" s="1" t="s">
        <v>34</v>
      </c>
      <c r="E170" s="1" t="s">
        <v>707</v>
      </c>
      <c r="F170" s="1" t="s">
        <v>708</v>
      </c>
      <c r="G170" s="1" t="s">
        <v>709</v>
      </c>
      <c r="H170" s="1" t="s">
        <v>710</v>
      </c>
      <c r="I170" s="1" t="s">
        <v>23</v>
      </c>
    </row>
    <row r="171" spans="1:9" x14ac:dyDescent="0.25">
      <c r="A171" s="2" t="s">
        <v>711</v>
      </c>
      <c r="B171" s="1" t="s">
        <v>17</v>
      </c>
      <c r="C171" s="1" t="s">
        <v>681</v>
      </c>
      <c r="D171" s="1" t="s">
        <v>34</v>
      </c>
      <c r="E171" s="1" t="s">
        <v>646</v>
      </c>
      <c r="F171" s="1" t="s">
        <v>579</v>
      </c>
      <c r="G171" s="1" t="s">
        <v>688</v>
      </c>
      <c r="H171" s="1" t="s">
        <v>712</v>
      </c>
      <c r="I171" s="1" t="s">
        <v>23</v>
      </c>
    </row>
    <row r="172" spans="1:9" x14ac:dyDescent="0.25">
      <c r="A172" s="2" t="s">
        <v>713</v>
      </c>
      <c r="B172" s="1" t="s">
        <v>17</v>
      </c>
      <c r="C172" s="1" t="s">
        <v>681</v>
      </c>
      <c r="D172" s="1" t="s">
        <v>34</v>
      </c>
      <c r="E172" s="1" t="s">
        <v>714</v>
      </c>
      <c r="F172" s="1" t="s">
        <v>715</v>
      </c>
      <c r="G172" s="1" t="s">
        <v>716</v>
      </c>
      <c r="H172" s="1" t="s">
        <v>717</v>
      </c>
      <c r="I172" s="1" t="s">
        <v>23</v>
      </c>
    </row>
    <row r="173" spans="1:9" x14ac:dyDescent="0.25">
      <c r="A173" s="2" t="s">
        <v>718</v>
      </c>
      <c r="B173" s="1" t="s">
        <v>17</v>
      </c>
      <c r="C173" s="1" t="s">
        <v>719</v>
      </c>
      <c r="D173" s="1" t="s">
        <v>34</v>
      </c>
      <c r="E173" s="1" t="s">
        <v>720</v>
      </c>
      <c r="F173" s="1" t="s">
        <v>721</v>
      </c>
      <c r="G173" s="1" t="s">
        <v>722</v>
      </c>
      <c r="H173" s="1" t="s">
        <v>723</v>
      </c>
      <c r="I173" s="1" t="s">
        <v>23</v>
      </c>
    </row>
  </sheetData>
  <hyperlinks>
    <hyperlink ref="A7" r:id="rId1" xr:uid="{00000000-0004-0000-0000-000000000000}"/>
    <hyperlink ref="A8" r:id="rId2" xr:uid="{00000000-0004-0000-0000-000001000000}"/>
    <hyperlink ref="A9" r:id="rId3" xr:uid="{00000000-0004-0000-0000-000002000000}"/>
    <hyperlink ref="A10" r:id="rId4" xr:uid="{00000000-0004-0000-0000-000003000000}"/>
    <hyperlink ref="A11" r:id="rId5" xr:uid="{00000000-0004-0000-0000-000004000000}"/>
    <hyperlink ref="A12" r:id="rId6" xr:uid="{00000000-0004-0000-0000-000005000000}"/>
    <hyperlink ref="A13" r:id="rId7" xr:uid="{00000000-0004-0000-0000-000006000000}"/>
    <hyperlink ref="A14" r:id="rId8" xr:uid="{00000000-0004-0000-0000-000007000000}"/>
    <hyperlink ref="A15" r:id="rId9" xr:uid="{00000000-0004-0000-0000-000008000000}"/>
    <hyperlink ref="A16" r:id="rId10" xr:uid="{00000000-0004-0000-0000-000009000000}"/>
    <hyperlink ref="A17" r:id="rId11" xr:uid="{00000000-0004-0000-0000-00000A000000}"/>
    <hyperlink ref="A18" r:id="rId12" xr:uid="{00000000-0004-0000-0000-00000B000000}"/>
    <hyperlink ref="A19" r:id="rId13" xr:uid="{00000000-0004-0000-0000-00000C000000}"/>
    <hyperlink ref="A20" r:id="rId14" xr:uid="{00000000-0004-0000-0000-00000D000000}"/>
    <hyperlink ref="A21" r:id="rId15" xr:uid="{00000000-0004-0000-0000-00000E000000}"/>
    <hyperlink ref="A22" r:id="rId16" xr:uid="{00000000-0004-0000-0000-00000F000000}"/>
    <hyperlink ref="A23" r:id="rId17" xr:uid="{00000000-0004-0000-0000-000010000000}"/>
    <hyperlink ref="A24" r:id="rId18" xr:uid="{00000000-0004-0000-0000-000011000000}"/>
    <hyperlink ref="A25" r:id="rId19" xr:uid="{00000000-0004-0000-0000-000012000000}"/>
    <hyperlink ref="A26" r:id="rId20" xr:uid="{00000000-0004-0000-0000-000013000000}"/>
    <hyperlink ref="A27" r:id="rId21" xr:uid="{00000000-0004-0000-0000-000014000000}"/>
    <hyperlink ref="A28" r:id="rId22" xr:uid="{00000000-0004-0000-0000-000015000000}"/>
    <hyperlink ref="A29" r:id="rId23" xr:uid="{00000000-0004-0000-0000-000016000000}"/>
    <hyperlink ref="A30" r:id="rId24" xr:uid="{00000000-0004-0000-0000-000017000000}"/>
    <hyperlink ref="A31" r:id="rId25" xr:uid="{00000000-0004-0000-0000-000018000000}"/>
    <hyperlink ref="A32" r:id="rId26" xr:uid="{00000000-0004-0000-0000-000019000000}"/>
    <hyperlink ref="A33" r:id="rId27" xr:uid="{00000000-0004-0000-0000-00001A000000}"/>
    <hyperlink ref="A34" r:id="rId28" xr:uid="{00000000-0004-0000-0000-00001B000000}"/>
    <hyperlink ref="A35" r:id="rId29" xr:uid="{00000000-0004-0000-0000-00001C000000}"/>
    <hyperlink ref="A36" r:id="rId30" xr:uid="{00000000-0004-0000-0000-00001D000000}"/>
    <hyperlink ref="A37" r:id="rId31" xr:uid="{00000000-0004-0000-0000-00001E000000}"/>
    <hyperlink ref="A38" r:id="rId32" xr:uid="{00000000-0004-0000-0000-00001F000000}"/>
    <hyperlink ref="A39" r:id="rId33" xr:uid="{00000000-0004-0000-0000-000020000000}"/>
    <hyperlink ref="A40" r:id="rId34" xr:uid="{00000000-0004-0000-0000-000021000000}"/>
    <hyperlink ref="A41" r:id="rId35" xr:uid="{00000000-0004-0000-0000-000022000000}"/>
    <hyperlink ref="A42" r:id="rId36" xr:uid="{00000000-0004-0000-0000-000023000000}"/>
    <hyperlink ref="A43" r:id="rId37" xr:uid="{00000000-0004-0000-0000-000024000000}"/>
    <hyperlink ref="A44" r:id="rId38" xr:uid="{00000000-0004-0000-0000-000025000000}"/>
    <hyperlink ref="A45" r:id="rId39" xr:uid="{00000000-0004-0000-0000-000026000000}"/>
    <hyperlink ref="A46" r:id="rId40" xr:uid="{00000000-0004-0000-0000-000027000000}"/>
    <hyperlink ref="A47" r:id="rId41" xr:uid="{00000000-0004-0000-0000-000028000000}"/>
    <hyperlink ref="A48" r:id="rId42" xr:uid="{00000000-0004-0000-0000-000029000000}"/>
    <hyperlink ref="A49" r:id="rId43" xr:uid="{00000000-0004-0000-0000-00002A000000}"/>
    <hyperlink ref="A50" r:id="rId44" xr:uid="{00000000-0004-0000-0000-00002B000000}"/>
    <hyperlink ref="A51" r:id="rId45" xr:uid="{00000000-0004-0000-0000-00002C000000}"/>
    <hyperlink ref="A52" r:id="rId46" xr:uid="{00000000-0004-0000-0000-00002D000000}"/>
    <hyperlink ref="A53" r:id="rId47" xr:uid="{00000000-0004-0000-0000-00002E000000}"/>
    <hyperlink ref="A54" r:id="rId48" xr:uid="{00000000-0004-0000-0000-00002F000000}"/>
    <hyperlink ref="A55" r:id="rId49" xr:uid="{00000000-0004-0000-0000-000030000000}"/>
    <hyperlink ref="A56" r:id="rId50" xr:uid="{00000000-0004-0000-0000-000031000000}"/>
    <hyperlink ref="A57" r:id="rId51" xr:uid="{00000000-0004-0000-0000-000032000000}"/>
    <hyperlink ref="A58" r:id="rId52" xr:uid="{00000000-0004-0000-0000-000033000000}"/>
    <hyperlink ref="A59" r:id="rId53" xr:uid="{00000000-0004-0000-0000-000034000000}"/>
    <hyperlink ref="A60" r:id="rId54" xr:uid="{00000000-0004-0000-0000-000035000000}"/>
    <hyperlink ref="A61" r:id="rId55" xr:uid="{00000000-0004-0000-0000-000036000000}"/>
    <hyperlink ref="A62" r:id="rId56" xr:uid="{00000000-0004-0000-0000-000037000000}"/>
    <hyperlink ref="A63" r:id="rId57" xr:uid="{00000000-0004-0000-0000-000038000000}"/>
    <hyperlink ref="A64" r:id="rId58" xr:uid="{00000000-0004-0000-0000-000039000000}"/>
    <hyperlink ref="A65" r:id="rId59" xr:uid="{00000000-0004-0000-0000-00003A000000}"/>
    <hyperlink ref="A66" r:id="rId60" xr:uid="{00000000-0004-0000-0000-00003B000000}"/>
    <hyperlink ref="A67" r:id="rId61" xr:uid="{00000000-0004-0000-0000-00003C000000}"/>
    <hyperlink ref="A68" r:id="rId62" xr:uid="{00000000-0004-0000-0000-00003D000000}"/>
    <hyperlink ref="A69" r:id="rId63" xr:uid="{00000000-0004-0000-0000-00003E000000}"/>
    <hyperlink ref="A70" r:id="rId64" xr:uid="{00000000-0004-0000-0000-00003F000000}"/>
    <hyperlink ref="A71" r:id="rId65" xr:uid="{00000000-0004-0000-0000-000040000000}"/>
    <hyperlink ref="A72" r:id="rId66" xr:uid="{00000000-0004-0000-0000-000041000000}"/>
    <hyperlink ref="A73" r:id="rId67" xr:uid="{00000000-0004-0000-0000-000042000000}"/>
    <hyperlink ref="A74" r:id="rId68" xr:uid="{00000000-0004-0000-0000-000043000000}"/>
    <hyperlink ref="A75" r:id="rId69" xr:uid="{00000000-0004-0000-0000-000044000000}"/>
    <hyperlink ref="A76" r:id="rId70" xr:uid="{00000000-0004-0000-0000-000045000000}"/>
    <hyperlink ref="A77" r:id="rId71" xr:uid="{00000000-0004-0000-0000-000046000000}"/>
    <hyperlink ref="A78" r:id="rId72" xr:uid="{00000000-0004-0000-0000-000047000000}"/>
    <hyperlink ref="A79" r:id="rId73" xr:uid="{00000000-0004-0000-0000-000048000000}"/>
    <hyperlink ref="A80" r:id="rId74" xr:uid="{00000000-0004-0000-0000-000049000000}"/>
    <hyperlink ref="A81" r:id="rId75" xr:uid="{00000000-0004-0000-0000-00004A000000}"/>
    <hyperlink ref="A82" r:id="rId76" xr:uid="{00000000-0004-0000-0000-00004B000000}"/>
    <hyperlink ref="A83" r:id="rId77" xr:uid="{00000000-0004-0000-0000-00004C000000}"/>
    <hyperlink ref="A84" r:id="rId78" xr:uid="{00000000-0004-0000-0000-00004D000000}"/>
    <hyperlink ref="A85" r:id="rId79" xr:uid="{00000000-0004-0000-0000-00004E000000}"/>
    <hyperlink ref="A86" r:id="rId80" xr:uid="{00000000-0004-0000-0000-00004F000000}"/>
    <hyperlink ref="A87" r:id="rId81" xr:uid="{00000000-0004-0000-0000-000050000000}"/>
    <hyperlink ref="A88" r:id="rId82" xr:uid="{00000000-0004-0000-0000-000051000000}"/>
    <hyperlink ref="A89" r:id="rId83" xr:uid="{00000000-0004-0000-0000-000052000000}"/>
    <hyperlink ref="A90" r:id="rId84" xr:uid="{00000000-0004-0000-0000-000053000000}"/>
    <hyperlink ref="A91" r:id="rId85" xr:uid="{00000000-0004-0000-0000-000054000000}"/>
    <hyperlink ref="A92" r:id="rId86" xr:uid="{00000000-0004-0000-0000-000055000000}"/>
    <hyperlink ref="A93" r:id="rId87" xr:uid="{00000000-0004-0000-0000-000056000000}"/>
    <hyperlink ref="A94" r:id="rId88" xr:uid="{00000000-0004-0000-0000-000057000000}"/>
    <hyperlink ref="A95" r:id="rId89" xr:uid="{00000000-0004-0000-0000-000058000000}"/>
    <hyperlink ref="A96" r:id="rId90" xr:uid="{00000000-0004-0000-0000-000059000000}"/>
    <hyperlink ref="A97" r:id="rId91" xr:uid="{00000000-0004-0000-0000-00005A000000}"/>
    <hyperlink ref="A98" r:id="rId92" xr:uid="{00000000-0004-0000-0000-00005B000000}"/>
    <hyperlink ref="A99" r:id="rId93" xr:uid="{00000000-0004-0000-0000-00005C000000}"/>
    <hyperlink ref="A100" r:id="rId94" xr:uid="{00000000-0004-0000-0000-00005D000000}"/>
    <hyperlink ref="A101" r:id="rId95" xr:uid="{00000000-0004-0000-0000-00005E000000}"/>
    <hyperlink ref="A102" r:id="rId96" xr:uid="{00000000-0004-0000-0000-00005F000000}"/>
    <hyperlink ref="A103" r:id="rId97" xr:uid="{00000000-0004-0000-0000-000060000000}"/>
    <hyperlink ref="A104" r:id="rId98" xr:uid="{00000000-0004-0000-0000-000061000000}"/>
    <hyperlink ref="A105" r:id="rId99" xr:uid="{00000000-0004-0000-0000-000062000000}"/>
    <hyperlink ref="A106" r:id="rId100" xr:uid="{00000000-0004-0000-0000-000063000000}"/>
    <hyperlink ref="A107" r:id="rId101" xr:uid="{00000000-0004-0000-0000-000064000000}"/>
    <hyperlink ref="A108" r:id="rId102" xr:uid="{00000000-0004-0000-0000-000065000000}"/>
    <hyperlink ref="A109" r:id="rId103" xr:uid="{00000000-0004-0000-0000-000066000000}"/>
    <hyperlink ref="A110" r:id="rId104" xr:uid="{00000000-0004-0000-0000-000067000000}"/>
    <hyperlink ref="A111" r:id="rId105" xr:uid="{00000000-0004-0000-0000-000068000000}"/>
    <hyperlink ref="A112" r:id="rId106" xr:uid="{00000000-0004-0000-0000-000069000000}"/>
    <hyperlink ref="A113" r:id="rId107" xr:uid="{00000000-0004-0000-0000-00006A000000}"/>
    <hyperlink ref="A114" r:id="rId108" xr:uid="{00000000-0004-0000-0000-00006B000000}"/>
    <hyperlink ref="A115" r:id="rId109" xr:uid="{00000000-0004-0000-0000-00006C000000}"/>
    <hyperlink ref="A116" r:id="rId110" xr:uid="{00000000-0004-0000-0000-00006D000000}"/>
    <hyperlink ref="A117" r:id="rId111" xr:uid="{00000000-0004-0000-0000-00006E000000}"/>
    <hyperlink ref="A118" r:id="rId112" xr:uid="{00000000-0004-0000-0000-00006F000000}"/>
    <hyperlink ref="A119" r:id="rId113" xr:uid="{00000000-0004-0000-0000-000070000000}"/>
    <hyperlink ref="A120" r:id="rId114" xr:uid="{00000000-0004-0000-0000-000071000000}"/>
    <hyperlink ref="A121" r:id="rId115" xr:uid="{00000000-0004-0000-0000-000072000000}"/>
    <hyperlink ref="A122" r:id="rId116" xr:uid="{00000000-0004-0000-0000-000073000000}"/>
    <hyperlink ref="A123" r:id="rId117" xr:uid="{00000000-0004-0000-0000-000074000000}"/>
    <hyperlink ref="A124" r:id="rId118" xr:uid="{00000000-0004-0000-0000-000075000000}"/>
    <hyperlink ref="A125" r:id="rId119" xr:uid="{00000000-0004-0000-0000-000076000000}"/>
    <hyperlink ref="A126" r:id="rId120" xr:uid="{00000000-0004-0000-0000-000077000000}"/>
    <hyperlink ref="A127" r:id="rId121" xr:uid="{00000000-0004-0000-0000-000078000000}"/>
    <hyperlink ref="A128" r:id="rId122" xr:uid="{00000000-0004-0000-0000-000079000000}"/>
    <hyperlink ref="A129" r:id="rId123" xr:uid="{00000000-0004-0000-0000-00007A000000}"/>
    <hyperlink ref="A130" r:id="rId124" xr:uid="{00000000-0004-0000-0000-00007B000000}"/>
    <hyperlink ref="A131" r:id="rId125" xr:uid="{00000000-0004-0000-0000-00007C000000}"/>
    <hyperlink ref="A132" r:id="rId126" xr:uid="{00000000-0004-0000-0000-00007D000000}"/>
    <hyperlink ref="A133" r:id="rId127" xr:uid="{00000000-0004-0000-0000-00007E000000}"/>
    <hyperlink ref="A134" r:id="rId128" xr:uid="{00000000-0004-0000-0000-00007F000000}"/>
    <hyperlink ref="A135" r:id="rId129" xr:uid="{00000000-0004-0000-0000-000080000000}"/>
    <hyperlink ref="A136" r:id="rId130" xr:uid="{00000000-0004-0000-0000-000081000000}"/>
    <hyperlink ref="A137" r:id="rId131" xr:uid="{00000000-0004-0000-0000-000082000000}"/>
    <hyperlink ref="A138" r:id="rId132" xr:uid="{00000000-0004-0000-0000-000083000000}"/>
    <hyperlink ref="A139" r:id="rId133" xr:uid="{00000000-0004-0000-0000-000084000000}"/>
    <hyperlink ref="A140" r:id="rId134" xr:uid="{00000000-0004-0000-0000-000085000000}"/>
    <hyperlink ref="A141" r:id="rId135" xr:uid="{00000000-0004-0000-0000-000086000000}"/>
    <hyperlink ref="A142" r:id="rId136" xr:uid="{00000000-0004-0000-0000-000087000000}"/>
    <hyperlink ref="A143" r:id="rId137" xr:uid="{00000000-0004-0000-0000-000088000000}"/>
    <hyperlink ref="A144" r:id="rId138" xr:uid="{00000000-0004-0000-0000-000089000000}"/>
    <hyperlink ref="A145" r:id="rId139" xr:uid="{00000000-0004-0000-0000-00008A000000}"/>
    <hyperlink ref="A146" r:id="rId140" xr:uid="{00000000-0004-0000-0000-00008B000000}"/>
    <hyperlink ref="A147" r:id="rId141" xr:uid="{00000000-0004-0000-0000-00008C000000}"/>
    <hyperlink ref="A148" r:id="rId142" xr:uid="{00000000-0004-0000-0000-00008D000000}"/>
    <hyperlink ref="A149" r:id="rId143" xr:uid="{00000000-0004-0000-0000-00008E000000}"/>
    <hyperlink ref="A150" r:id="rId144" xr:uid="{00000000-0004-0000-0000-00008F000000}"/>
    <hyperlink ref="A151" r:id="rId145" xr:uid="{00000000-0004-0000-0000-000090000000}"/>
    <hyperlink ref="A152" r:id="rId146" xr:uid="{00000000-0004-0000-0000-000091000000}"/>
    <hyperlink ref="A153" r:id="rId147" xr:uid="{00000000-0004-0000-0000-000092000000}"/>
    <hyperlink ref="A154" r:id="rId148" xr:uid="{00000000-0004-0000-0000-000093000000}"/>
    <hyperlink ref="A155" r:id="rId149" xr:uid="{00000000-0004-0000-0000-000094000000}"/>
    <hyperlink ref="A156" r:id="rId150" xr:uid="{00000000-0004-0000-0000-000095000000}"/>
    <hyperlink ref="A157" r:id="rId151" xr:uid="{00000000-0004-0000-0000-000096000000}"/>
    <hyperlink ref="A158" r:id="rId152" xr:uid="{00000000-0004-0000-0000-000097000000}"/>
    <hyperlink ref="A159" r:id="rId153" xr:uid="{00000000-0004-0000-0000-000098000000}"/>
    <hyperlink ref="A160" r:id="rId154" xr:uid="{00000000-0004-0000-0000-000099000000}"/>
    <hyperlink ref="A161" r:id="rId155" xr:uid="{00000000-0004-0000-0000-00009A000000}"/>
    <hyperlink ref="A162" r:id="rId156" xr:uid="{00000000-0004-0000-0000-00009B000000}"/>
    <hyperlink ref="A163" r:id="rId157" xr:uid="{00000000-0004-0000-0000-00009C000000}"/>
    <hyperlink ref="A164" r:id="rId158" xr:uid="{00000000-0004-0000-0000-00009D000000}"/>
    <hyperlink ref="A165" r:id="rId159" xr:uid="{00000000-0004-0000-0000-00009E000000}"/>
    <hyperlink ref="A166" r:id="rId160" xr:uid="{00000000-0004-0000-0000-00009F000000}"/>
    <hyperlink ref="A167" r:id="rId161" xr:uid="{00000000-0004-0000-0000-0000A0000000}"/>
    <hyperlink ref="A168" r:id="rId162" xr:uid="{00000000-0004-0000-0000-0000A1000000}"/>
    <hyperlink ref="A169" r:id="rId163" xr:uid="{00000000-0004-0000-0000-0000A2000000}"/>
    <hyperlink ref="A170" r:id="rId164" xr:uid="{00000000-0004-0000-0000-0000A3000000}"/>
    <hyperlink ref="A171" r:id="rId165" xr:uid="{00000000-0004-0000-0000-0000A4000000}"/>
    <hyperlink ref="A172" r:id="rId166" xr:uid="{00000000-0004-0000-0000-0000A5000000}"/>
    <hyperlink ref="A173" r:id="rId167" xr:uid="{00000000-0004-0000-0000-0000A6000000}"/>
  </hyperlinks>
  <pageMargins left="0.7" right="0.7" top="0.75" bottom="0.75" header="0.3" footer="0.3"/>
  <pageSetup scale="38" fitToHeight="0" orientation="landscape" horizontalDpi="1200" verticalDpi="1200" r:id="rId168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FAFB-F71F-4E71-82CA-FBA36E5C539A}">
  <sheetPr filterMode="1">
    <pageSetUpPr fitToPage="1"/>
  </sheetPr>
  <dimension ref="A1:AY146"/>
  <sheetViews>
    <sheetView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58" sqref="D58"/>
    </sheetView>
  </sheetViews>
  <sheetFormatPr defaultRowHeight="15" x14ac:dyDescent="0.25"/>
  <cols>
    <col min="1" max="1" width="17.42578125" bestFit="1" customWidth="1"/>
    <col min="2" max="2" width="30" customWidth="1"/>
    <col min="3" max="3" width="65.42578125" bestFit="1" customWidth="1"/>
    <col min="4" max="5" width="2.7109375" customWidth="1"/>
    <col min="6" max="6" width="15.5703125" style="7" customWidth="1"/>
    <col min="7" max="7" width="15.5703125" customWidth="1"/>
    <col min="8" max="8" width="15.5703125" style="24" customWidth="1"/>
    <col min="9" max="11" width="15.5703125" customWidth="1"/>
    <col min="12" max="12" width="2.42578125" style="13" customWidth="1"/>
    <col min="13" max="13" width="18.140625" style="35" customWidth="1"/>
    <col min="14" max="14" width="2.42578125" style="36" customWidth="1"/>
    <col min="15" max="15" width="18.140625" style="35" customWidth="1"/>
    <col min="16" max="16" width="2.42578125" style="36" customWidth="1"/>
    <col min="17" max="17" width="18.140625" style="35" customWidth="1"/>
    <col min="18" max="18" width="2.42578125" style="36" customWidth="1"/>
    <col min="19" max="19" width="18.140625" style="35" customWidth="1"/>
    <col min="20" max="20" width="2.42578125" style="36" customWidth="1"/>
    <col min="21" max="21" width="18.140625" style="35" customWidth="1"/>
    <col min="22" max="22" width="2.42578125" style="36" customWidth="1"/>
    <col min="23" max="23" width="18.140625" style="35" customWidth="1"/>
    <col min="24" max="24" width="2.42578125" style="36" customWidth="1"/>
    <col min="25" max="25" width="18.140625" style="35" customWidth="1"/>
    <col min="26" max="26" width="2.42578125" style="36" customWidth="1"/>
    <col min="27" max="27" width="18.140625" style="35" customWidth="1"/>
    <col min="28" max="28" width="2.42578125" style="36" customWidth="1"/>
    <col min="29" max="29" width="18.140625" style="35" customWidth="1"/>
    <col min="30" max="30" width="3.42578125" style="36" customWidth="1"/>
    <col min="31" max="31" width="18.140625" style="35" customWidth="1"/>
    <col min="32" max="32" width="2.42578125" style="36" customWidth="1"/>
    <col min="33" max="33" width="18.140625" style="35" customWidth="1"/>
    <col min="34" max="34" width="2.42578125" style="36" customWidth="1"/>
    <col min="35" max="35" width="18.42578125" style="35" customWidth="1"/>
    <col min="36" max="36" width="2.42578125" style="36" customWidth="1"/>
    <col min="37" max="37" width="18.42578125" style="35" customWidth="1"/>
    <col min="38" max="38" width="2.42578125" style="36" customWidth="1"/>
    <col min="39" max="39" width="18.42578125" style="35" customWidth="1"/>
    <col min="40" max="40" width="2.42578125" style="36" customWidth="1"/>
    <col min="41" max="41" width="18.42578125" style="35" customWidth="1"/>
    <col min="42" max="42" width="2.42578125" style="36" customWidth="1"/>
    <col min="43" max="43" width="18.42578125" style="35" customWidth="1"/>
    <col min="44" max="44" width="2.42578125" style="36" customWidth="1"/>
    <col min="45" max="45" width="18.42578125" style="35" customWidth="1"/>
    <col min="46" max="46" width="2.42578125" style="36" customWidth="1"/>
    <col min="47" max="47" width="18.42578125" style="35" customWidth="1"/>
    <col min="48" max="48" width="2.42578125" style="36" customWidth="1"/>
    <col min="49" max="49" width="18.42578125" style="35" customWidth="1"/>
    <col min="50" max="50" width="3" style="36" customWidth="1"/>
    <col min="51" max="51" width="18.5703125" style="35" customWidth="1"/>
  </cols>
  <sheetData>
    <row r="1" spans="1:51" x14ac:dyDescent="0.25">
      <c r="A1" s="4" t="s">
        <v>0</v>
      </c>
      <c r="B1" t="s">
        <v>1</v>
      </c>
    </row>
    <row r="2" spans="1:51" x14ac:dyDescent="0.25">
      <c r="A2" s="4" t="s">
        <v>2</v>
      </c>
      <c r="B2" t="s">
        <v>3</v>
      </c>
    </row>
    <row r="3" spans="1:51" x14ac:dyDescent="0.25">
      <c r="A3" s="4" t="s">
        <v>4</v>
      </c>
      <c r="M3" s="35">
        <f>SUBTOTAL(9,M7:M247)</f>
        <v>31.711680000000008</v>
      </c>
      <c r="O3" s="35">
        <f>SUBTOTAL(9,O7:O247)</f>
        <v>31.796244480000109</v>
      </c>
      <c r="Q3" s="35">
        <f>SUBTOTAL(9,Q7:Q247)</f>
        <v>31.796244480000109</v>
      </c>
      <c r="S3" s="35">
        <f>SUBTOTAL(9,S7:S247)</f>
        <v>31.796244480000109</v>
      </c>
      <c r="U3" s="35">
        <f>SUBTOTAL(9,U7:U247)</f>
        <v>31.796244480000109</v>
      </c>
      <c r="W3" s="35">
        <f>SUBTOTAL(9,W7:W247)</f>
        <v>31.288857600000107</v>
      </c>
      <c r="Y3" s="35">
        <f>SUBTOTAL(9,Y7:Y247)</f>
        <v>31.288857600000107</v>
      </c>
      <c r="AA3" s="35">
        <f>SUBTOTAL(9,AA7:AA247)</f>
        <v>31.288857600000107</v>
      </c>
      <c r="AC3" s="35">
        <f>SUBTOTAL(9,AC7:AC247)</f>
        <v>31.288857600000107</v>
      </c>
      <c r="AE3" s="35">
        <f>SUBTOTAL(9,AE7:AE247)</f>
        <v>31.288857600000107</v>
      </c>
      <c r="AG3" s="35">
        <f>SUBTOTAL(9,AG7:AG247)</f>
        <v>184625.80992</v>
      </c>
      <c r="AI3" s="35">
        <f>SUBTOTAL(9,AI7:AI247)</f>
        <v>185163.50871147035</v>
      </c>
      <c r="AK3" s="35">
        <f>SUBTOTAL(9,AK7:AK247)</f>
        <v>185163.50871147035</v>
      </c>
      <c r="AM3" s="35">
        <f>SUBTOTAL(9,AM7:AM247)</f>
        <v>185163.50871147035</v>
      </c>
      <c r="AO3" s="35">
        <f>SUBTOTAL(9,AO7:AO247)</f>
        <v>185163.50871147035</v>
      </c>
      <c r="AQ3" s="35">
        <f>SUBTOTAL(9,AQ7:AQ247)</f>
        <v>181599.07566645337</v>
      </c>
      <c r="AS3" s="35">
        <f>SUBTOTAL(9,AS7:AS247)</f>
        <v>181599.07566645337</v>
      </c>
      <c r="AU3" s="35">
        <f>SUBTOTAL(9,AU7:AU247)</f>
        <v>181599.07566645337</v>
      </c>
      <c r="AW3" s="35">
        <f>SUBTOTAL(9,AW7:AW247)</f>
        <v>181549.09577535803</v>
      </c>
      <c r="AY3" s="35">
        <f>SUBTOTAL(9,AY7:AY247)</f>
        <v>181499.12963978157</v>
      </c>
    </row>
    <row r="4" spans="1:51" x14ac:dyDescent="0.25">
      <c r="B4" s="4" t="s">
        <v>5</v>
      </c>
      <c r="C4" s="3" t="s">
        <v>6</v>
      </c>
      <c r="L4" s="77" t="s">
        <v>996</v>
      </c>
      <c r="M4" s="77"/>
      <c r="N4" s="77"/>
      <c r="O4" s="77"/>
      <c r="P4" s="77"/>
      <c r="Q4" s="77"/>
      <c r="R4" s="77"/>
      <c r="S4" s="77"/>
      <c r="T4" s="77"/>
      <c r="U4" s="7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73" t="s">
        <v>997</v>
      </c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44"/>
      <c r="AY4" s="44"/>
    </row>
    <row r="5" spans="1:51" x14ac:dyDescent="0.25">
      <c r="H5" s="25" t="s">
        <v>752</v>
      </c>
      <c r="I5" s="20" t="s">
        <v>752</v>
      </c>
      <c r="L5" s="28"/>
      <c r="M5" s="37" t="s">
        <v>1018</v>
      </c>
      <c r="N5" s="75" t="s">
        <v>990</v>
      </c>
      <c r="O5" s="75"/>
      <c r="P5" s="76" t="s">
        <v>992</v>
      </c>
      <c r="Q5" s="76"/>
      <c r="R5" s="75" t="s">
        <v>993</v>
      </c>
      <c r="S5" s="75"/>
      <c r="T5" s="76" t="s">
        <v>994</v>
      </c>
      <c r="U5" s="76"/>
      <c r="V5" s="75" t="s">
        <v>1010</v>
      </c>
      <c r="W5" s="75"/>
      <c r="X5" s="76" t="s">
        <v>1011</v>
      </c>
      <c r="Y5" s="76"/>
      <c r="Z5" s="75" t="s">
        <v>1012</v>
      </c>
      <c r="AA5" s="75"/>
      <c r="AB5" s="76" t="s">
        <v>1013</v>
      </c>
      <c r="AC5" s="76"/>
      <c r="AD5" s="75" t="s">
        <v>1022</v>
      </c>
      <c r="AE5" s="75"/>
      <c r="AF5" s="38"/>
      <c r="AG5" s="39" t="s">
        <v>1018</v>
      </c>
      <c r="AH5" s="74" t="s">
        <v>990</v>
      </c>
      <c r="AI5" s="74"/>
      <c r="AJ5" s="73" t="s">
        <v>992</v>
      </c>
      <c r="AK5" s="73"/>
      <c r="AL5" s="74" t="s">
        <v>993</v>
      </c>
      <c r="AM5" s="74"/>
      <c r="AN5" s="73" t="s">
        <v>994</v>
      </c>
      <c r="AO5" s="73"/>
      <c r="AP5" s="74" t="s">
        <v>1010</v>
      </c>
      <c r="AQ5" s="74"/>
      <c r="AR5" s="73" t="s">
        <v>1011</v>
      </c>
      <c r="AS5" s="73"/>
      <c r="AT5" s="74" t="s">
        <v>1012</v>
      </c>
      <c r="AU5" s="74"/>
      <c r="AV5" s="73" t="s">
        <v>1013</v>
      </c>
      <c r="AW5" s="73"/>
      <c r="AX5" s="73" t="s">
        <v>1022</v>
      </c>
      <c r="AY5" s="73"/>
    </row>
    <row r="6" spans="1:51" ht="143.25" customHeight="1" x14ac:dyDescent="0.25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45" t="s">
        <v>1019</v>
      </c>
      <c r="G6" s="6" t="s">
        <v>12</v>
      </c>
      <c r="H6" s="26" t="s">
        <v>989</v>
      </c>
      <c r="I6" s="6" t="s">
        <v>988</v>
      </c>
      <c r="J6" s="6" t="s">
        <v>15</v>
      </c>
      <c r="K6" s="6" t="s">
        <v>724</v>
      </c>
      <c r="L6" s="29" t="s">
        <v>728</v>
      </c>
      <c r="M6" s="40" t="s">
        <v>995</v>
      </c>
      <c r="N6" s="40" t="s">
        <v>734</v>
      </c>
      <c r="O6" s="40" t="s">
        <v>991</v>
      </c>
      <c r="P6" s="40" t="s">
        <v>734</v>
      </c>
      <c r="Q6" s="40" t="s">
        <v>998</v>
      </c>
      <c r="R6" s="40" t="s">
        <v>734</v>
      </c>
      <c r="S6" s="40" t="s">
        <v>999</v>
      </c>
      <c r="T6" s="40" t="s">
        <v>734</v>
      </c>
      <c r="U6" s="40" t="s">
        <v>1000</v>
      </c>
      <c r="V6" s="40" t="s">
        <v>734</v>
      </c>
      <c r="W6" s="40" t="s">
        <v>1014</v>
      </c>
      <c r="X6" s="40" t="s">
        <v>734</v>
      </c>
      <c r="Y6" s="40" t="s">
        <v>1015</v>
      </c>
      <c r="Z6" s="40" t="s">
        <v>734</v>
      </c>
      <c r="AA6" s="40" t="s">
        <v>1016</v>
      </c>
      <c r="AB6" s="40" t="s">
        <v>734</v>
      </c>
      <c r="AC6" s="40" t="s">
        <v>1017</v>
      </c>
      <c r="AD6" s="40" t="s">
        <v>734</v>
      </c>
      <c r="AE6" s="40" t="s">
        <v>1021</v>
      </c>
      <c r="AF6" s="41" t="s">
        <v>729</v>
      </c>
      <c r="AG6" s="41" t="s">
        <v>1001</v>
      </c>
      <c r="AH6" s="41" t="s">
        <v>734</v>
      </c>
      <c r="AI6" s="41" t="s">
        <v>1002</v>
      </c>
      <c r="AJ6" s="41" t="s">
        <v>734</v>
      </c>
      <c r="AK6" s="41" t="s">
        <v>1003</v>
      </c>
      <c r="AL6" s="41" t="s">
        <v>734</v>
      </c>
      <c r="AM6" s="41" t="s">
        <v>1004</v>
      </c>
      <c r="AN6" s="41" t="s">
        <v>734</v>
      </c>
      <c r="AO6" s="41" t="s">
        <v>1005</v>
      </c>
      <c r="AP6" s="41" t="s">
        <v>734</v>
      </c>
      <c r="AQ6" s="41" t="s">
        <v>1002</v>
      </c>
      <c r="AR6" s="41" t="s">
        <v>734</v>
      </c>
      <c r="AS6" s="41" t="s">
        <v>1003</v>
      </c>
      <c r="AT6" s="41" t="s">
        <v>734</v>
      </c>
      <c r="AU6" s="41" t="s">
        <v>1004</v>
      </c>
      <c r="AV6" s="41" t="s">
        <v>734</v>
      </c>
      <c r="AW6" s="41" t="s">
        <v>1005</v>
      </c>
      <c r="AX6" s="41" t="s">
        <v>734</v>
      </c>
      <c r="AY6" s="41" t="s">
        <v>1005</v>
      </c>
    </row>
    <row r="7" spans="1:51" s="34" customFormat="1" hidden="1" x14ac:dyDescent="0.25">
      <c r="A7" s="31" t="s">
        <v>680</v>
      </c>
      <c r="B7" s="11" t="s">
        <v>17</v>
      </c>
      <c r="C7" s="11" t="s">
        <v>681</v>
      </c>
      <c r="D7" s="11" t="s">
        <v>34</v>
      </c>
      <c r="E7" s="11" t="s">
        <v>682</v>
      </c>
      <c r="F7" s="46">
        <v>2018</v>
      </c>
      <c r="G7" s="11" t="s">
        <v>683</v>
      </c>
      <c r="H7" s="32" t="s">
        <v>753</v>
      </c>
      <c r="I7" s="11" t="s">
        <v>856</v>
      </c>
      <c r="J7" s="11" t="s">
        <v>23</v>
      </c>
      <c r="K7" s="11" t="s">
        <v>725</v>
      </c>
      <c r="L7" s="33">
        <v>0.55610000000000004</v>
      </c>
      <c r="M7" s="42">
        <f>H7*L7</f>
        <v>1.1122000000000002E-2</v>
      </c>
      <c r="N7" s="43">
        <v>1</v>
      </c>
      <c r="O7" s="42">
        <f>M7*N7</f>
        <v>1.1122000000000002E-2</v>
      </c>
      <c r="P7" s="43">
        <v>1</v>
      </c>
      <c r="Q7" s="42">
        <f>P7*O7</f>
        <v>1.1122000000000002E-2</v>
      </c>
      <c r="R7" s="43">
        <v>0.99431818181818177</v>
      </c>
      <c r="S7" s="42">
        <f>R7*Q7</f>
        <v>1.105880681818182E-2</v>
      </c>
      <c r="T7" s="43">
        <v>1</v>
      </c>
      <c r="U7" s="42">
        <f>T7*S7</f>
        <v>1.105880681818182E-2</v>
      </c>
      <c r="V7" s="43">
        <v>0.96571428571428575</v>
      </c>
      <c r="W7" s="42">
        <f>V7*U7</f>
        <v>1.0679647727272729E-2</v>
      </c>
      <c r="X7" s="43">
        <v>0.92307692307692313</v>
      </c>
      <c r="Y7" s="42">
        <f>X7*W7</f>
        <v>9.8581363636363658E-3</v>
      </c>
      <c r="Z7" s="43">
        <v>0.87179487179487181</v>
      </c>
      <c r="AA7" s="42">
        <f>Z7*Y7</f>
        <v>8.5942727272727299E-3</v>
      </c>
      <c r="AB7" s="43">
        <v>0.63235294117647056</v>
      </c>
      <c r="AC7" s="42">
        <f>AB7*AA7</f>
        <v>5.4346136363636376E-3</v>
      </c>
      <c r="AD7" s="43">
        <v>0.53488372093023262</v>
      </c>
      <c r="AE7" s="42">
        <f>AD7*AC7</f>
        <v>2.9068863636363645E-3</v>
      </c>
      <c r="AF7" s="43">
        <v>0.72209999999999996</v>
      </c>
      <c r="AG7" s="42">
        <f t="shared" ref="AG7:AG38" si="0">I7*AF7</f>
        <v>3153.4106999999999</v>
      </c>
      <c r="AH7" s="43">
        <v>1</v>
      </c>
      <c r="AI7" s="42">
        <f>AG7*AH7</f>
        <v>3153.4106999999999</v>
      </c>
      <c r="AJ7" s="43">
        <v>0.99923033962306096</v>
      </c>
      <c r="AK7" s="42">
        <f>AJ7*AI7</f>
        <v>3150.9836447319944</v>
      </c>
      <c r="AL7" s="43">
        <v>0.99560232688767647</v>
      </c>
      <c r="AM7" s="42">
        <f>AL7*AK7</f>
        <v>3137.1266486801856</v>
      </c>
      <c r="AN7" s="43">
        <v>0.9919897330050651</v>
      </c>
      <c r="AO7" s="42">
        <f>AN7*AM7</f>
        <v>3111.9974266273321</v>
      </c>
      <c r="AP7" s="43">
        <v>0.94386108158711612</v>
      </c>
      <c r="AQ7" s="42">
        <f>AO7*AP7</f>
        <v>2937.2932569927957</v>
      </c>
      <c r="AR7" s="43">
        <v>0.87218461162145189</v>
      </c>
      <c r="AS7" s="42">
        <f>AR7*AQ7</f>
        <v>2561.861978568571</v>
      </c>
      <c r="AT7" s="43">
        <v>0.84637405069676852</v>
      </c>
      <c r="AU7" s="42">
        <f>AT7*AS7</f>
        <v>2168.2935001271194</v>
      </c>
      <c r="AV7" s="43">
        <v>0.60308323315182799</v>
      </c>
      <c r="AW7" s="42">
        <f>AV7*AU7</f>
        <v>1307.6614544787567</v>
      </c>
      <c r="AX7" s="43">
        <v>0.51310107307855946</v>
      </c>
      <c r="AY7" s="42">
        <f>AX7*AW7</f>
        <v>670.96249551651988</v>
      </c>
    </row>
    <row r="8" spans="1:51" s="34" customFormat="1" hidden="1" x14ac:dyDescent="0.25">
      <c r="A8" s="31" t="s">
        <v>686</v>
      </c>
      <c r="B8" s="11" t="s">
        <v>17</v>
      </c>
      <c r="C8" s="11" t="s">
        <v>681</v>
      </c>
      <c r="D8" s="11" t="s">
        <v>34</v>
      </c>
      <c r="E8" s="11" t="s">
        <v>301</v>
      </c>
      <c r="F8" s="46">
        <v>2018</v>
      </c>
      <c r="G8" s="11" t="s">
        <v>687</v>
      </c>
      <c r="H8" s="32" t="s">
        <v>754</v>
      </c>
      <c r="I8" s="11" t="s">
        <v>857</v>
      </c>
      <c r="J8" s="11" t="s">
        <v>23</v>
      </c>
      <c r="K8" s="11" t="s">
        <v>725</v>
      </c>
      <c r="L8" s="33">
        <v>0.55610000000000004</v>
      </c>
      <c r="M8" s="42">
        <f t="shared" ref="M8:M66" si="1">H8*L8</f>
        <v>6.1171000000000003E-2</v>
      </c>
      <c r="N8" s="43">
        <v>1</v>
      </c>
      <c r="O8" s="42">
        <f t="shared" ref="O8:O66" si="2">M8*N8</f>
        <v>6.1171000000000003E-2</v>
      </c>
      <c r="P8" s="43">
        <v>1</v>
      </c>
      <c r="Q8" s="42">
        <f t="shared" ref="Q8:Q66" si="3">P8*O8</f>
        <v>6.1171000000000003E-2</v>
      </c>
      <c r="R8" s="43">
        <v>0.99431818181818177</v>
      </c>
      <c r="S8" s="42">
        <f t="shared" ref="S8:S66" si="4">R8*Q8</f>
        <v>6.0823437500000001E-2</v>
      </c>
      <c r="T8" s="43">
        <v>1</v>
      </c>
      <c r="U8" s="42">
        <f t="shared" ref="U8:U66" si="5">T8*S8</f>
        <v>6.0823437500000001E-2</v>
      </c>
      <c r="V8" s="43">
        <v>0.96571428571428575</v>
      </c>
      <c r="W8" s="42">
        <f t="shared" ref="W8:W66" si="6">V8*U8</f>
        <v>5.87380625E-2</v>
      </c>
      <c r="X8" s="43">
        <v>0.92307692307692313</v>
      </c>
      <c r="Y8" s="42">
        <f t="shared" ref="Y8:Y66" si="7">X8*W8</f>
        <v>5.4219750000000004E-2</v>
      </c>
      <c r="Z8" s="43">
        <v>0.87179487179487181</v>
      </c>
      <c r="AA8" s="42">
        <f t="shared" ref="AA8:AA66" si="8">Z8*Y8</f>
        <v>4.7268500000000005E-2</v>
      </c>
      <c r="AB8" s="43">
        <v>0.63235294117647056</v>
      </c>
      <c r="AC8" s="42">
        <f t="shared" ref="AC8:AC66" si="9">AB8*AA8</f>
        <v>2.9890375E-2</v>
      </c>
      <c r="AD8" s="43">
        <v>0.53488372093023262</v>
      </c>
      <c r="AE8" s="42">
        <f t="shared" ref="AE8:AE71" si="10">AD8*AC8</f>
        <v>1.5987875000000002E-2</v>
      </c>
      <c r="AF8" s="43">
        <v>0.72209999999999996</v>
      </c>
      <c r="AG8" s="42">
        <f t="shared" si="0"/>
        <v>2080.3701000000001</v>
      </c>
      <c r="AH8" s="43">
        <v>1</v>
      </c>
      <c r="AI8" s="42">
        <f t="shared" ref="AI8:AI66" si="11">AG8*AH8</f>
        <v>2080.3701000000001</v>
      </c>
      <c r="AJ8" s="43">
        <v>0.99923033962306096</v>
      </c>
      <c r="AK8" s="42">
        <f t="shared" ref="AK8:AK66" si="12">AJ8*AI8</f>
        <v>2078.7689215646615</v>
      </c>
      <c r="AL8" s="43">
        <v>0.99560232688767647</v>
      </c>
      <c r="AM8" s="42">
        <f t="shared" ref="AM8:AM66" si="13">AL8*AK8</f>
        <v>2069.6271753715628</v>
      </c>
      <c r="AN8" s="43">
        <v>0.9919897330050651</v>
      </c>
      <c r="AO8" s="42">
        <f t="shared" ref="AO8:AO66" si="14">AN8*AM8</f>
        <v>2053.0489091168638</v>
      </c>
      <c r="AP8" s="43">
        <v>0.94386108158711612</v>
      </c>
      <c r="AQ8" s="42">
        <f t="shared" ref="AQ8:AQ66" si="15">AO8*AP8</f>
        <v>1937.792963910292</v>
      </c>
      <c r="AR8" s="43">
        <v>0.87218461162145189</v>
      </c>
      <c r="AS8" s="42">
        <f t="shared" ref="AS8:AS66" si="16">AR8*AQ8</f>
        <v>1690.1132036308802</v>
      </c>
      <c r="AT8" s="43">
        <v>0.84637405069676852</v>
      </c>
      <c r="AU8" s="42">
        <f t="shared" ref="AU8:AU66" si="17">AT8*AS8</f>
        <v>1430.4679582931606</v>
      </c>
      <c r="AV8" s="43">
        <v>0.60308323315182799</v>
      </c>
      <c r="AW8" s="42">
        <f t="shared" ref="AW8:AW66" si="18">AV8*AU8</f>
        <v>862.69124120753349</v>
      </c>
      <c r="AX8" s="43">
        <v>0.51310107307855946</v>
      </c>
      <c r="AY8" s="42">
        <f t="shared" ref="AY8:AY71" si="19">AX8*AW8</f>
        <v>442.64780159905979</v>
      </c>
    </row>
    <row r="9" spans="1:51" s="34" customFormat="1" hidden="1" x14ac:dyDescent="0.25">
      <c r="A9" s="31" t="s">
        <v>690</v>
      </c>
      <c r="B9" s="11" t="s">
        <v>17</v>
      </c>
      <c r="C9" s="11" t="s">
        <v>681</v>
      </c>
      <c r="D9" s="11" t="s">
        <v>34</v>
      </c>
      <c r="E9" s="11" t="s">
        <v>691</v>
      </c>
      <c r="F9" s="46">
        <v>2018</v>
      </c>
      <c r="G9" s="11" t="s">
        <v>692</v>
      </c>
      <c r="H9" s="32" t="s">
        <v>755</v>
      </c>
      <c r="I9" s="11" t="s">
        <v>858</v>
      </c>
      <c r="J9" s="11" t="s">
        <v>23</v>
      </c>
      <c r="K9" s="11" t="s">
        <v>725</v>
      </c>
      <c r="L9" s="33">
        <v>0.55610000000000004</v>
      </c>
      <c r="M9" s="42">
        <f t="shared" si="1"/>
        <v>8.3415000000000003E-2</v>
      </c>
      <c r="N9" s="43">
        <v>1</v>
      </c>
      <c r="O9" s="42">
        <f t="shared" si="2"/>
        <v>8.3415000000000003E-2</v>
      </c>
      <c r="P9" s="43">
        <v>1</v>
      </c>
      <c r="Q9" s="42">
        <f t="shared" si="3"/>
        <v>8.3415000000000003E-2</v>
      </c>
      <c r="R9" s="43">
        <v>0.99431818181818177</v>
      </c>
      <c r="S9" s="42">
        <f t="shared" si="4"/>
        <v>8.294105113636363E-2</v>
      </c>
      <c r="T9" s="43">
        <v>1</v>
      </c>
      <c r="U9" s="42">
        <f t="shared" si="5"/>
        <v>8.294105113636363E-2</v>
      </c>
      <c r="V9" s="43">
        <v>0.96571428571428575</v>
      </c>
      <c r="W9" s="42">
        <f t="shared" si="6"/>
        <v>8.0097357954545451E-2</v>
      </c>
      <c r="X9" s="43">
        <v>0.92307692307692313</v>
      </c>
      <c r="Y9" s="42">
        <f t="shared" si="7"/>
        <v>7.3936022727272732E-2</v>
      </c>
      <c r="Z9" s="43">
        <v>0.87179487179487181</v>
      </c>
      <c r="AA9" s="42">
        <f t="shared" si="8"/>
        <v>6.4457045454545461E-2</v>
      </c>
      <c r="AB9" s="43">
        <v>0.63235294117647056</v>
      </c>
      <c r="AC9" s="42">
        <f t="shared" si="9"/>
        <v>4.0759602272727277E-2</v>
      </c>
      <c r="AD9" s="43">
        <v>0.53488372093023262</v>
      </c>
      <c r="AE9" s="42">
        <f t="shared" si="10"/>
        <v>2.1801647727272732E-2</v>
      </c>
      <c r="AF9" s="43">
        <v>0.72209999999999996</v>
      </c>
      <c r="AG9" s="42">
        <f t="shared" si="0"/>
        <v>5336.3189999999995</v>
      </c>
      <c r="AH9" s="43">
        <v>1</v>
      </c>
      <c r="AI9" s="42">
        <f t="shared" si="11"/>
        <v>5336.3189999999995</v>
      </c>
      <c r="AJ9" s="43">
        <v>0.99923033962306096</v>
      </c>
      <c r="AK9" s="42">
        <f t="shared" si="12"/>
        <v>5332.2118467069922</v>
      </c>
      <c r="AL9" s="43">
        <v>0.99560232688767647</v>
      </c>
      <c r="AM9" s="42">
        <f t="shared" si="13"/>
        <v>5308.7625220395157</v>
      </c>
      <c r="AN9" s="43">
        <v>0.9919897330050651</v>
      </c>
      <c r="AO9" s="42">
        <f t="shared" si="14"/>
        <v>5266.2379168252755</v>
      </c>
      <c r="AP9" s="43">
        <v>0.94386108158711612</v>
      </c>
      <c r="AQ9" s="42">
        <f t="shared" si="15"/>
        <v>4970.5970160697862</v>
      </c>
      <c r="AR9" s="43">
        <v>0.87218461162145189</v>
      </c>
      <c r="AS9" s="42">
        <f t="shared" si="16"/>
        <v>4335.2782279875737</v>
      </c>
      <c r="AT9" s="43">
        <v>0.84637405069676852</v>
      </c>
      <c r="AU9" s="42">
        <f t="shared" si="17"/>
        <v>3669.2669947193517</v>
      </c>
      <c r="AV9" s="43">
        <v>0.60308323315182799</v>
      </c>
      <c r="AW9" s="42">
        <f t="shared" si="18"/>
        <v>2212.8734024726382</v>
      </c>
      <c r="AX9" s="43">
        <v>0.51310107307855946</v>
      </c>
      <c r="AY9" s="42">
        <f t="shared" si="19"/>
        <v>1135.4277173957137</v>
      </c>
    </row>
    <row r="10" spans="1:51" s="34" customFormat="1" hidden="1" x14ac:dyDescent="0.25">
      <c r="A10" s="31" t="s">
        <v>695</v>
      </c>
      <c r="B10" s="11" t="s">
        <v>17</v>
      </c>
      <c r="C10" s="11" t="s">
        <v>681</v>
      </c>
      <c r="D10" s="11" t="s">
        <v>34</v>
      </c>
      <c r="E10" s="11" t="s">
        <v>696</v>
      </c>
      <c r="F10" s="46">
        <v>2018</v>
      </c>
      <c r="G10" s="11" t="s">
        <v>697</v>
      </c>
      <c r="H10" s="32" t="s">
        <v>753</v>
      </c>
      <c r="I10" s="11" t="s">
        <v>859</v>
      </c>
      <c r="J10" s="11" t="s">
        <v>23</v>
      </c>
      <c r="K10" s="11" t="s">
        <v>725</v>
      </c>
      <c r="L10" s="33">
        <v>0.55610000000000004</v>
      </c>
      <c r="M10" s="42">
        <f t="shared" si="1"/>
        <v>1.1122000000000002E-2</v>
      </c>
      <c r="N10" s="43">
        <v>1</v>
      </c>
      <c r="O10" s="42">
        <f t="shared" si="2"/>
        <v>1.1122000000000002E-2</v>
      </c>
      <c r="P10" s="43">
        <v>1</v>
      </c>
      <c r="Q10" s="42">
        <f t="shared" si="3"/>
        <v>1.1122000000000002E-2</v>
      </c>
      <c r="R10" s="43">
        <v>0.99431818181818177</v>
      </c>
      <c r="S10" s="42">
        <f t="shared" si="4"/>
        <v>1.105880681818182E-2</v>
      </c>
      <c r="T10" s="43">
        <v>1</v>
      </c>
      <c r="U10" s="42">
        <f t="shared" si="5"/>
        <v>1.105880681818182E-2</v>
      </c>
      <c r="V10" s="43">
        <v>0.96571428571428575</v>
      </c>
      <c r="W10" s="42">
        <f t="shared" si="6"/>
        <v>1.0679647727272729E-2</v>
      </c>
      <c r="X10" s="43">
        <v>0.92307692307692313</v>
      </c>
      <c r="Y10" s="42">
        <f t="shared" si="7"/>
        <v>9.8581363636363658E-3</v>
      </c>
      <c r="Z10" s="43">
        <v>0.87179487179487181</v>
      </c>
      <c r="AA10" s="42">
        <f t="shared" si="8"/>
        <v>8.5942727272727299E-3</v>
      </c>
      <c r="AB10" s="43">
        <v>0.63235294117647056</v>
      </c>
      <c r="AC10" s="42">
        <f t="shared" si="9"/>
        <v>5.4346136363636376E-3</v>
      </c>
      <c r="AD10" s="43">
        <v>0.53488372093023262</v>
      </c>
      <c r="AE10" s="42">
        <f t="shared" si="10"/>
        <v>2.9068863636363645E-3</v>
      </c>
      <c r="AF10" s="43">
        <v>0.72209999999999996</v>
      </c>
      <c r="AG10" s="42">
        <f t="shared" si="0"/>
        <v>1871.6831999999999</v>
      </c>
      <c r="AH10" s="43">
        <v>1</v>
      </c>
      <c r="AI10" s="42">
        <f t="shared" si="11"/>
        <v>1871.6831999999999</v>
      </c>
      <c r="AJ10" s="43">
        <v>0.99923033962306096</v>
      </c>
      <c r="AK10" s="42">
        <f t="shared" si="12"/>
        <v>1870.2426396027774</v>
      </c>
      <c r="AL10" s="43">
        <v>0.99560232688767647</v>
      </c>
      <c r="AM10" s="42">
        <f t="shared" si="13"/>
        <v>1862.0179238330754</v>
      </c>
      <c r="AN10" s="43">
        <v>0.9919897330050651</v>
      </c>
      <c r="AO10" s="42">
        <f t="shared" si="14"/>
        <v>1847.1026631138182</v>
      </c>
      <c r="AP10" s="43">
        <v>0.94386108158711612</v>
      </c>
      <c r="AQ10" s="42">
        <f t="shared" si="15"/>
        <v>1743.4083174090511</v>
      </c>
      <c r="AR10" s="43">
        <v>0.87218461162145189</v>
      </c>
      <c r="AS10" s="42">
        <f t="shared" si="16"/>
        <v>1520.5739062170221</v>
      </c>
      <c r="AT10" s="43">
        <v>0.84637405069676852</v>
      </c>
      <c r="AU10" s="42">
        <f t="shared" si="17"/>
        <v>1286.9742963887093</v>
      </c>
      <c r="AV10" s="43">
        <v>0.60308323315182799</v>
      </c>
      <c r="AW10" s="42">
        <f t="shared" si="18"/>
        <v>776.15261964940169</v>
      </c>
      <c r="AX10" s="43">
        <v>0.51310107307855946</v>
      </c>
      <c r="AY10" s="42">
        <f t="shared" si="19"/>
        <v>398.24474201484304</v>
      </c>
    </row>
    <row r="11" spans="1:51" s="34" customFormat="1" hidden="1" x14ac:dyDescent="0.25">
      <c r="A11" s="31" t="s">
        <v>699</v>
      </c>
      <c r="B11" s="11" t="s">
        <v>17</v>
      </c>
      <c r="C11" s="11" t="s">
        <v>681</v>
      </c>
      <c r="D11" s="11" t="s">
        <v>34</v>
      </c>
      <c r="E11" s="11" t="s">
        <v>492</v>
      </c>
      <c r="F11" s="46">
        <v>2018</v>
      </c>
      <c r="G11" s="11" t="s">
        <v>700</v>
      </c>
      <c r="H11" s="32" t="s">
        <v>756</v>
      </c>
      <c r="I11" s="11" t="s">
        <v>860</v>
      </c>
      <c r="J11" s="11" t="s">
        <v>23</v>
      </c>
      <c r="K11" s="11" t="s">
        <v>725</v>
      </c>
      <c r="L11" s="33">
        <v>0.55610000000000004</v>
      </c>
      <c r="M11" s="42">
        <f t="shared" si="1"/>
        <v>2.7805000000000003E-2</v>
      </c>
      <c r="N11" s="43">
        <v>1</v>
      </c>
      <c r="O11" s="42">
        <f t="shared" si="2"/>
        <v>2.7805000000000003E-2</v>
      </c>
      <c r="P11" s="43">
        <v>1</v>
      </c>
      <c r="Q11" s="42">
        <f t="shared" si="3"/>
        <v>2.7805000000000003E-2</v>
      </c>
      <c r="R11" s="43">
        <v>0.99431818181818177</v>
      </c>
      <c r="S11" s="42">
        <f t="shared" si="4"/>
        <v>2.7647017045454546E-2</v>
      </c>
      <c r="T11" s="43">
        <v>1</v>
      </c>
      <c r="U11" s="42">
        <f t="shared" si="5"/>
        <v>2.7647017045454546E-2</v>
      </c>
      <c r="V11" s="43">
        <v>0.96571428571428575</v>
      </c>
      <c r="W11" s="42">
        <f t="shared" si="6"/>
        <v>2.6699119318181818E-2</v>
      </c>
      <c r="X11" s="43">
        <v>0.92307692307692313</v>
      </c>
      <c r="Y11" s="42">
        <f t="shared" si="7"/>
        <v>2.4645340909090912E-2</v>
      </c>
      <c r="Z11" s="43">
        <v>0.87179487179487181</v>
      </c>
      <c r="AA11" s="42">
        <f t="shared" si="8"/>
        <v>2.148568181818182E-2</v>
      </c>
      <c r="AB11" s="43">
        <v>0.63235294117647056</v>
      </c>
      <c r="AC11" s="42">
        <f t="shared" si="9"/>
        <v>1.3586534090909092E-2</v>
      </c>
      <c r="AD11" s="43">
        <v>0.53488372093023262</v>
      </c>
      <c r="AE11" s="42">
        <f t="shared" si="10"/>
        <v>7.2672159090909107E-3</v>
      </c>
      <c r="AF11" s="43">
        <v>0.72209999999999996</v>
      </c>
      <c r="AG11" s="42">
        <f t="shared" si="0"/>
        <v>5548.6163999999999</v>
      </c>
      <c r="AH11" s="43">
        <v>1</v>
      </c>
      <c r="AI11" s="42">
        <f t="shared" si="11"/>
        <v>5548.6163999999999</v>
      </c>
      <c r="AJ11" s="43">
        <v>0.99923033962306096</v>
      </c>
      <c r="AK11" s="42">
        <f t="shared" si="12"/>
        <v>5544.3458498100854</v>
      </c>
      <c r="AL11" s="43">
        <v>0.99560232688767647</v>
      </c>
      <c r="AM11" s="42">
        <f t="shared" si="13"/>
        <v>5519.9636291409533</v>
      </c>
      <c r="AN11" s="43">
        <v>0.9919897330050651</v>
      </c>
      <c r="AO11" s="42">
        <f t="shared" si="14"/>
        <v>5475.7472466692043</v>
      </c>
      <c r="AP11" s="43">
        <v>0.94386108158711612</v>
      </c>
      <c r="AQ11" s="42">
        <f t="shared" si="15"/>
        <v>5168.3447187388683</v>
      </c>
      <c r="AR11" s="43">
        <v>0.87218461162145189</v>
      </c>
      <c r="AS11" s="42">
        <f t="shared" si="16"/>
        <v>4507.7507312390417</v>
      </c>
      <c r="AT11" s="43">
        <v>0.84637405069676852</v>
      </c>
      <c r="AU11" s="42">
        <f t="shared" si="17"/>
        <v>3815.2432459301081</v>
      </c>
      <c r="AV11" s="43">
        <v>0.60308323315182799</v>
      </c>
      <c r="AW11" s="42">
        <f t="shared" si="18"/>
        <v>2300.9092320162044</v>
      </c>
      <c r="AX11" s="43">
        <v>0.51310107307855946</v>
      </c>
      <c r="AY11" s="42">
        <f t="shared" si="19"/>
        <v>1180.5989960038787</v>
      </c>
    </row>
    <row r="12" spans="1:51" s="34" customFormat="1" hidden="1" x14ac:dyDescent="0.25">
      <c r="A12" s="31" t="s">
        <v>703</v>
      </c>
      <c r="B12" s="11" t="s">
        <v>17</v>
      </c>
      <c r="C12" s="11" t="s">
        <v>681</v>
      </c>
      <c r="D12" s="11" t="s">
        <v>34</v>
      </c>
      <c r="E12" s="11" t="s">
        <v>646</v>
      </c>
      <c r="F12" s="46">
        <v>2019</v>
      </c>
      <c r="G12" s="11" t="s">
        <v>704</v>
      </c>
      <c r="H12" s="32" t="s">
        <v>757</v>
      </c>
      <c r="I12" s="11" t="s">
        <v>861</v>
      </c>
      <c r="J12" s="11" t="s">
        <v>23</v>
      </c>
      <c r="K12" s="11" t="s">
        <v>725</v>
      </c>
      <c r="L12" s="33">
        <v>0.55610000000000004</v>
      </c>
      <c r="M12" s="42">
        <f t="shared" si="1"/>
        <v>0</v>
      </c>
      <c r="N12" s="43">
        <v>1</v>
      </c>
      <c r="O12" s="42">
        <f t="shared" si="2"/>
        <v>0</v>
      </c>
      <c r="P12" s="43">
        <v>1</v>
      </c>
      <c r="Q12" s="42">
        <f t="shared" si="3"/>
        <v>0</v>
      </c>
      <c r="R12" s="43">
        <v>0.99431818181818177</v>
      </c>
      <c r="S12" s="42">
        <f t="shared" si="4"/>
        <v>0</v>
      </c>
      <c r="T12" s="43">
        <v>1</v>
      </c>
      <c r="U12" s="42">
        <f t="shared" si="5"/>
        <v>0</v>
      </c>
      <c r="V12" s="43">
        <v>0.96571428571428575</v>
      </c>
      <c r="W12" s="42">
        <f t="shared" si="6"/>
        <v>0</v>
      </c>
      <c r="X12" s="43">
        <v>0.92307692307692313</v>
      </c>
      <c r="Y12" s="42">
        <f t="shared" si="7"/>
        <v>0</v>
      </c>
      <c r="Z12" s="43">
        <v>0.87179487179487181</v>
      </c>
      <c r="AA12" s="42">
        <f t="shared" si="8"/>
        <v>0</v>
      </c>
      <c r="AB12" s="43">
        <v>0.63235294117647056</v>
      </c>
      <c r="AC12" s="42">
        <f t="shared" si="9"/>
        <v>0</v>
      </c>
      <c r="AD12" s="43">
        <v>0.53488372093023262</v>
      </c>
      <c r="AE12" s="42">
        <f t="shared" si="10"/>
        <v>0</v>
      </c>
      <c r="AF12" s="43">
        <v>0.72209999999999996</v>
      </c>
      <c r="AG12" s="42">
        <f t="shared" si="0"/>
        <v>208.68689999999998</v>
      </c>
      <c r="AH12" s="43">
        <v>1</v>
      </c>
      <c r="AI12" s="42">
        <f t="shared" si="11"/>
        <v>208.68689999999998</v>
      </c>
      <c r="AJ12" s="43">
        <v>0.99923033962306096</v>
      </c>
      <c r="AK12" s="42">
        <f t="shared" si="12"/>
        <v>208.52628196188374</v>
      </c>
      <c r="AL12" s="43">
        <v>0.99560232688767647</v>
      </c>
      <c r="AM12" s="42">
        <f t="shared" si="13"/>
        <v>207.60925153848717</v>
      </c>
      <c r="AN12" s="43">
        <v>0.9919897330050651</v>
      </c>
      <c r="AO12" s="42">
        <f t="shared" si="14"/>
        <v>205.9462460030453</v>
      </c>
      <c r="AP12" s="43">
        <v>0.94386108158711612</v>
      </c>
      <c r="AQ12" s="42">
        <f t="shared" si="15"/>
        <v>194.38464650124064</v>
      </c>
      <c r="AR12" s="43">
        <v>0.87218461162145189</v>
      </c>
      <c r="AS12" s="42">
        <f t="shared" si="16"/>
        <v>169.53929741385778</v>
      </c>
      <c r="AT12" s="43">
        <v>0.84637405069676852</v>
      </c>
      <c r="AU12" s="42">
        <f t="shared" si="17"/>
        <v>143.49366190445099</v>
      </c>
      <c r="AV12" s="43">
        <v>0.60308323315182799</v>
      </c>
      <c r="AW12" s="42">
        <f t="shared" si="18"/>
        <v>86.538621558131595</v>
      </c>
      <c r="AX12" s="43">
        <v>0.51310107307855946</v>
      </c>
      <c r="AY12" s="42">
        <f t="shared" si="19"/>
        <v>44.403059584216678</v>
      </c>
    </row>
    <row r="13" spans="1:51" s="34" customFormat="1" hidden="1" x14ac:dyDescent="0.25">
      <c r="A13" s="31" t="s">
        <v>706</v>
      </c>
      <c r="B13" s="11" t="s">
        <v>17</v>
      </c>
      <c r="C13" s="11" t="s">
        <v>681</v>
      </c>
      <c r="D13" s="11" t="s">
        <v>34</v>
      </c>
      <c r="E13" s="11" t="s">
        <v>707</v>
      </c>
      <c r="F13" s="46">
        <v>2019</v>
      </c>
      <c r="G13" s="11" t="s">
        <v>708</v>
      </c>
      <c r="H13" s="32" t="s">
        <v>758</v>
      </c>
      <c r="I13" s="11" t="s">
        <v>862</v>
      </c>
      <c r="J13" s="11" t="s">
        <v>23</v>
      </c>
      <c r="K13" s="11" t="s">
        <v>725</v>
      </c>
      <c r="L13" s="33">
        <v>0.55610000000000004</v>
      </c>
      <c r="M13" s="42">
        <f t="shared" si="1"/>
        <v>0.15014700000000003</v>
      </c>
      <c r="N13" s="43">
        <v>1</v>
      </c>
      <c r="O13" s="42">
        <f t="shared" si="2"/>
        <v>0.15014700000000003</v>
      </c>
      <c r="P13" s="43">
        <v>1</v>
      </c>
      <c r="Q13" s="42">
        <f t="shared" si="3"/>
        <v>0.15014700000000003</v>
      </c>
      <c r="R13" s="43">
        <v>0.99431818181818177</v>
      </c>
      <c r="S13" s="42">
        <f t="shared" si="4"/>
        <v>0.14929389204545457</v>
      </c>
      <c r="T13" s="43">
        <v>1</v>
      </c>
      <c r="U13" s="42">
        <f t="shared" si="5"/>
        <v>0.14929389204545457</v>
      </c>
      <c r="V13" s="43">
        <v>0.96571428571428575</v>
      </c>
      <c r="W13" s="42">
        <f t="shared" si="6"/>
        <v>0.14417524431818185</v>
      </c>
      <c r="X13" s="43">
        <v>0.92307692307692313</v>
      </c>
      <c r="Y13" s="42">
        <f t="shared" si="7"/>
        <v>0.13308484090909095</v>
      </c>
      <c r="Z13" s="43">
        <v>0.87179487179487181</v>
      </c>
      <c r="AA13" s="42">
        <f t="shared" si="8"/>
        <v>0.11602268181818186</v>
      </c>
      <c r="AB13" s="43">
        <v>0.63235294117647056</v>
      </c>
      <c r="AC13" s="42">
        <f t="shared" si="9"/>
        <v>7.3367284090909118E-2</v>
      </c>
      <c r="AD13" s="43">
        <v>0.53488372093023262</v>
      </c>
      <c r="AE13" s="42">
        <f t="shared" si="10"/>
        <v>3.9242965909090925E-2</v>
      </c>
      <c r="AF13" s="43">
        <v>0.72209999999999996</v>
      </c>
      <c r="AG13" s="42">
        <f t="shared" si="0"/>
        <v>4455.357</v>
      </c>
      <c r="AH13" s="43">
        <v>1</v>
      </c>
      <c r="AI13" s="42">
        <f t="shared" si="11"/>
        <v>4455.357</v>
      </c>
      <c r="AJ13" s="43">
        <v>0.99923033962306096</v>
      </c>
      <c r="AK13" s="42">
        <f t="shared" si="12"/>
        <v>4451.927888251982</v>
      </c>
      <c r="AL13" s="43">
        <v>0.99560232688767647</v>
      </c>
      <c r="AM13" s="42">
        <f t="shared" si="13"/>
        <v>4432.3497646798132</v>
      </c>
      <c r="AN13" s="43">
        <v>0.9919897330050651</v>
      </c>
      <c r="AO13" s="42">
        <f t="shared" si="14"/>
        <v>4396.8454596497913</v>
      </c>
      <c r="AP13" s="43">
        <v>0.94386108158711612</v>
      </c>
      <c r="AQ13" s="42">
        <f t="shared" si="15"/>
        <v>4150.0113111164528</v>
      </c>
      <c r="AR13" s="43">
        <v>0.87218461162145189</v>
      </c>
      <c r="AS13" s="42">
        <f t="shared" si="16"/>
        <v>3619.5760036107358</v>
      </c>
      <c r="AT13" s="43">
        <v>0.84637405069676852</v>
      </c>
      <c r="AU13" s="42">
        <f t="shared" si="17"/>
        <v>3063.5152039808399</v>
      </c>
      <c r="AV13" s="43">
        <v>0.60308323315182799</v>
      </c>
      <c r="AW13" s="42">
        <f t="shared" si="18"/>
        <v>1847.5546540265468</v>
      </c>
      <c r="AX13" s="43">
        <v>0.51310107307855946</v>
      </c>
      <c r="AY13" s="42">
        <f t="shared" si="19"/>
        <v>947.98227555230778</v>
      </c>
    </row>
    <row r="14" spans="1:51" s="34" customFormat="1" hidden="1" x14ac:dyDescent="0.25">
      <c r="A14" s="31" t="s">
        <v>711</v>
      </c>
      <c r="B14" s="11" t="s">
        <v>17</v>
      </c>
      <c r="C14" s="11" t="s">
        <v>681</v>
      </c>
      <c r="D14" s="11" t="s">
        <v>34</v>
      </c>
      <c r="E14" s="11" t="s">
        <v>646</v>
      </c>
      <c r="F14" s="46">
        <v>2019</v>
      </c>
      <c r="G14" s="11" t="s">
        <v>579</v>
      </c>
      <c r="H14" s="32" t="s">
        <v>754</v>
      </c>
      <c r="I14" s="11" t="s">
        <v>863</v>
      </c>
      <c r="J14" s="11" t="s">
        <v>23</v>
      </c>
      <c r="K14" s="11" t="s">
        <v>725</v>
      </c>
      <c r="L14" s="33">
        <v>0.55610000000000004</v>
      </c>
      <c r="M14" s="42">
        <f t="shared" si="1"/>
        <v>6.1171000000000003E-2</v>
      </c>
      <c r="N14" s="43">
        <v>1</v>
      </c>
      <c r="O14" s="42">
        <f t="shared" si="2"/>
        <v>6.1171000000000003E-2</v>
      </c>
      <c r="P14" s="43">
        <v>1</v>
      </c>
      <c r="Q14" s="42">
        <f t="shared" si="3"/>
        <v>6.1171000000000003E-2</v>
      </c>
      <c r="R14" s="43">
        <v>0.99431818181818177</v>
      </c>
      <c r="S14" s="42">
        <f t="shared" si="4"/>
        <v>6.0823437500000001E-2</v>
      </c>
      <c r="T14" s="43">
        <v>1</v>
      </c>
      <c r="U14" s="42">
        <f t="shared" si="5"/>
        <v>6.0823437500000001E-2</v>
      </c>
      <c r="V14" s="43">
        <v>0.96571428571428575</v>
      </c>
      <c r="W14" s="42">
        <f t="shared" si="6"/>
        <v>5.87380625E-2</v>
      </c>
      <c r="X14" s="43">
        <v>0.92307692307692313</v>
      </c>
      <c r="Y14" s="42">
        <f t="shared" si="7"/>
        <v>5.4219750000000004E-2</v>
      </c>
      <c r="Z14" s="43">
        <v>0.87179487179487181</v>
      </c>
      <c r="AA14" s="42">
        <f t="shared" si="8"/>
        <v>4.7268500000000005E-2</v>
      </c>
      <c r="AB14" s="43">
        <v>0.63235294117647056</v>
      </c>
      <c r="AC14" s="42">
        <f t="shared" si="9"/>
        <v>2.9890375E-2</v>
      </c>
      <c r="AD14" s="43">
        <v>0.53488372093023262</v>
      </c>
      <c r="AE14" s="42">
        <f t="shared" si="10"/>
        <v>1.5987875000000002E-2</v>
      </c>
      <c r="AF14" s="43">
        <v>0.72209999999999996</v>
      </c>
      <c r="AG14" s="42">
        <f t="shared" si="0"/>
        <v>2925.2271000000001</v>
      </c>
      <c r="AH14" s="43">
        <v>1</v>
      </c>
      <c r="AI14" s="42">
        <f t="shared" si="11"/>
        <v>2925.2271000000001</v>
      </c>
      <c r="AJ14" s="43">
        <v>0.99923033962306096</v>
      </c>
      <c r="AK14" s="42">
        <f t="shared" si="12"/>
        <v>2922.9756686075816</v>
      </c>
      <c r="AL14" s="43">
        <v>0.99560232688767647</v>
      </c>
      <c r="AM14" s="42">
        <f t="shared" si="13"/>
        <v>2910.1213771017701</v>
      </c>
      <c r="AN14" s="43">
        <v>0.9919897330050651</v>
      </c>
      <c r="AO14" s="42">
        <f t="shared" si="14"/>
        <v>2886.8105278835174</v>
      </c>
      <c r="AP14" s="43">
        <v>0.94386108158711612</v>
      </c>
      <c r="AQ14" s="42">
        <f t="shared" si="15"/>
        <v>2724.7481071852103</v>
      </c>
      <c r="AR14" s="43">
        <v>0.87218461162145189</v>
      </c>
      <c r="AS14" s="42">
        <f t="shared" si="16"/>
        <v>2376.4833696316186</v>
      </c>
      <c r="AT14" s="43">
        <v>0.84637405069676852</v>
      </c>
      <c r="AU14" s="42">
        <f t="shared" si="17"/>
        <v>2011.3938559686189</v>
      </c>
      <c r="AV14" s="43">
        <v>0.60308323315182799</v>
      </c>
      <c r="AW14" s="42">
        <f t="shared" si="18"/>
        <v>1213.037909799277</v>
      </c>
      <c r="AX14" s="43">
        <v>0.51310107307855946</v>
      </c>
      <c r="AY14" s="42">
        <f t="shared" si="19"/>
        <v>622.41105320298186</v>
      </c>
    </row>
    <row r="15" spans="1:51" s="34" customFormat="1" hidden="1" x14ac:dyDescent="0.25">
      <c r="A15" s="31" t="s">
        <v>713</v>
      </c>
      <c r="B15" s="11" t="s">
        <v>17</v>
      </c>
      <c r="C15" s="11" t="s">
        <v>681</v>
      </c>
      <c r="D15" s="11" t="s">
        <v>34</v>
      </c>
      <c r="E15" s="11" t="s">
        <v>714</v>
      </c>
      <c r="F15" s="46">
        <v>2019</v>
      </c>
      <c r="G15" s="11" t="s">
        <v>715</v>
      </c>
      <c r="H15" s="32" t="s">
        <v>759</v>
      </c>
      <c r="I15" s="11" t="s">
        <v>864</v>
      </c>
      <c r="J15" s="11" t="s">
        <v>23</v>
      </c>
      <c r="K15" s="11" t="s">
        <v>725</v>
      </c>
      <c r="L15" s="33">
        <v>0.55610000000000004</v>
      </c>
      <c r="M15" s="42">
        <f t="shared" si="1"/>
        <v>0.17795200000000003</v>
      </c>
      <c r="N15" s="43">
        <v>1</v>
      </c>
      <c r="O15" s="42">
        <f t="shared" si="2"/>
        <v>0.17795200000000003</v>
      </c>
      <c r="P15" s="43">
        <v>1</v>
      </c>
      <c r="Q15" s="42">
        <f t="shared" si="3"/>
        <v>0.17795200000000003</v>
      </c>
      <c r="R15" s="43">
        <v>0.99431818181818177</v>
      </c>
      <c r="S15" s="42">
        <f t="shared" si="4"/>
        <v>0.17694090909090912</v>
      </c>
      <c r="T15" s="43">
        <v>1</v>
      </c>
      <c r="U15" s="42">
        <f t="shared" si="5"/>
        <v>0.17694090909090912</v>
      </c>
      <c r="V15" s="43">
        <v>0.96571428571428575</v>
      </c>
      <c r="W15" s="42">
        <f t="shared" si="6"/>
        <v>0.17087436363636366</v>
      </c>
      <c r="X15" s="43">
        <v>0.92307692307692313</v>
      </c>
      <c r="Y15" s="42">
        <f t="shared" si="7"/>
        <v>0.15773018181818185</v>
      </c>
      <c r="Z15" s="43">
        <v>0.87179487179487181</v>
      </c>
      <c r="AA15" s="42">
        <f t="shared" si="8"/>
        <v>0.13750836363636368</v>
      </c>
      <c r="AB15" s="43">
        <v>0.63235294117647056</v>
      </c>
      <c r="AC15" s="42">
        <f t="shared" si="9"/>
        <v>8.6953818181818202E-2</v>
      </c>
      <c r="AD15" s="43">
        <v>0.53488372093023262</v>
      </c>
      <c r="AE15" s="42">
        <f t="shared" si="10"/>
        <v>4.6510181818181832E-2</v>
      </c>
      <c r="AF15" s="43">
        <v>0.72209999999999996</v>
      </c>
      <c r="AG15" s="42">
        <f t="shared" si="0"/>
        <v>6270.7163999999993</v>
      </c>
      <c r="AH15" s="43">
        <v>1</v>
      </c>
      <c r="AI15" s="42">
        <f t="shared" si="11"/>
        <v>6270.7163999999993</v>
      </c>
      <c r="AJ15" s="43">
        <v>0.99923033962306096</v>
      </c>
      <c r="AK15" s="42">
        <f t="shared" si="12"/>
        <v>6265.8900780518979</v>
      </c>
      <c r="AL15" s="43">
        <v>0.99560232688767647</v>
      </c>
      <c r="AM15" s="42">
        <f t="shared" si="13"/>
        <v>6238.3347417308742</v>
      </c>
      <c r="AN15" s="43">
        <v>0.9919897330050651</v>
      </c>
      <c r="AO15" s="42">
        <f t="shared" si="14"/>
        <v>6188.3640148458317</v>
      </c>
      <c r="AP15" s="43">
        <v>0.94386108158711612</v>
      </c>
      <c r="AQ15" s="42">
        <f t="shared" si="15"/>
        <v>5840.9559523071748</v>
      </c>
      <c r="AR15" s="43">
        <v>0.87218461162145189</v>
      </c>
      <c r="AS15" s="42">
        <f t="shared" si="16"/>
        <v>5094.3918987610414</v>
      </c>
      <c r="AT15" s="43">
        <v>0.84637405069676852</v>
      </c>
      <c r="AU15" s="42">
        <f t="shared" si="17"/>
        <v>4311.7611071911842</v>
      </c>
      <c r="AV15" s="43">
        <v>0.60308323315182799</v>
      </c>
      <c r="AW15" s="42">
        <f t="shared" si="18"/>
        <v>2600.3508291031649</v>
      </c>
      <c r="AX15" s="43">
        <v>0.51310107307855946</v>
      </c>
      <c r="AY15" s="42">
        <f t="shared" si="19"/>
        <v>1334.2428007935557</v>
      </c>
    </row>
    <row r="16" spans="1:51" hidden="1" x14ac:dyDescent="0.25">
      <c r="A16" s="2" t="s">
        <v>16</v>
      </c>
      <c r="B16" s="1" t="s">
        <v>17</v>
      </c>
      <c r="C16" s="1" t="s">
        <v>18</v>
      </c>
      <c r="D16" s="1" t="s">
        <v>19</v>
      </c>
      <c r="F16" s="47">
        <v>2019</v>
      </c>
      <c r="G16" s="1" t="s">
        <v>20</v>
      </c>
      <c r="H16" s="27" t="s">
        <v>760</v>
      </c>
      <c r="I16" s="1" t="s">
        <v>865</v>
      </c>
      <c r="J16" s="1" t="s">
        <v>23</v>
      </c>
      <c r="K16" s="1" t="s">
        <v>726</v>
      </c>
      <c r="L16" s="13">
        <v>0.56089999999999995</v>
      </c>
      <c r="M16" s="35">
        <f t="shared" si="1"/>
        <v>0.44872000000000001</v>
      </c>
      <c r="N16" s="36">
        <v>1</v>
      </c>
      <c r="O16" s="35">
        <f t="shared" si="2"/>
        <v>0.44872000000000001</v>
      </c>
      <c r="P16" s="36">
        <v>1</v>
      </c>
      <c r="Q16" s="35">
        <f t="shared" si="3"/>
        <v>0.44872000000000001</v>
      </c>
      <c r="R16" s="36">
        <v>1</v>
      </c>
      <c r="S16" s="35">
        <f t="shared" si="4"/>
        <v>0.44872000000000001</v>
      </c>
      <c r="T16" s="36">
        <v>1</v>
      </c>
      <c r="U16" s="35">
        <f t="shared" si="5"/>
        <v>0.44872000000000001</v>
      </c>
      <c r="V16" s="36">
        <v>1</v>
      </c>
      <c r="W16" s="35">
        <f t="shared" si="6"/>
        <v>0.44872000000000001</v>
      </c>
      <c r="X16" s="36">
        <v>1</v>
      </c>
      <c r="Y16" s="35">
        <f t="shared" si="7"/>
        <v>0.44872000000000001</v>
      </c>
      <c r="Z16" s="36">
        <v>1</v>
      </c>
      <c r="AA16" s="35">
        <f t="shared" si="8"/>
        <v>0.44872000000000001</v>
      </c>
      <c r="AB16" s="36">
        <v>1</v>
      </c>
      <c r="AC16" s="35">
        <f t="shared" si="9"/>
        <v>0.44872000000000001</v>
      </c>
      <c r="AD16" s="36">
        <v>1</v>
      </c>
      <c r="AE16" s="35">
        <f t="shared" si="10"/>
        <v>0.44872000000000001</v>
      </c>
      <c r="AF16" s="36">
        <v>0.85020000000000007</v>
      </c>
      <c r="AG16" s="35">
        <f t="shared" si="0"/>
        <v>1113.7620000000002</v>
      </c>
      <c r="AH16" s="36">
        <v>1</v>
      </c>
      <c r="AI16" s="35">
        <f t="shared" si="11"/>
        <v>1113.7620000000002</v>
      </c>
      <c r="AJ16" s="36">
        <v>1</v>
      </c>
      <c r="AK16" s="35">
        <f t="shared" si="12"/>
        <v>1113.7620000000002</v>
      </c>
      <c r="AL16" s="36">
        <v>1</v>
      </c>
      <c r="AM16" s="35">
        <f t="shared" si="13"/>
        <v>1113.7620000000002</v>
      </c>
      <c r="AN16" s="36">
        <v>1</v>
      </c>
      <c r="AO16" s="35">
        <f t="shared" si="14"/>
        <v>1113.7620000000002</v>
      </c>
      <c r="AP16" s="36">
        <v>1</v>
      </c>
      <c r="AQ16" s="35">
        <f t="shared" si="15"/>
        <v>1113.7620000000002</v>
      </c>
      <c r="AR16" s="36">
        <v>1</v>
      </c>
      <c r="AS16" s="35">
        <f t="shared" si="16"/>
        <v>1113.7620000000002</v>
      </c>
      <c r="AT16" s="36">
        <v>1</v>
      </c>
      <c r="AU16" s="35">
        <f t="shared" si="17"/>
        <v>1113.7620000000002</v>
      </c>
      <c r="AV16" s="36">
        <v>1</v>
      </c>
      <c r="AW16" s="35">
        <f t="shared" si="18"/>
        <v>1113.7620000000002</v>
      </c>
      <c r="AX16" s="36">
        <v>1</v>
      </c>
      <c r="AY16" s="35">
        <f t="shared" si="19"/>
        <v>1113.7620000000002</v>
      </c>
    </row>
    <row r="17" spans="1:51" hidden="1" x14ac:dyDescent="0.25">
      <c r="A17" s="2" t="s">
        <v>26</v>
      </c>
      <c r="B17" s="1" t="s">
        <v>17</v>
      </c>
      <c r="C17" s="1" t="s">
        <v>18</v>
      </c>
      <c r="D17" s="1" t="s">
        <v>27</v>
      </c>
      <c r="F17" s="47">
        <v>2019</v>
      </c>
      <c r="G17" s="1" t="s">
        <v>20</v>
      </c>
      <c r="H17" s="27" t="s">
        <v>761</v>
      </c>
      <c r="I17" s="1" t="s">
        <v>866</v>
      </c>
      <c r="J17" s="1" t="s">
        <v>23</v>
      </c>
      <c r="K17" s="1" t="s">
        <v>726</v>
      </c>
      <c r="L17" s="13">
        <v>0.56089999999999995</v>
      </c>
      <c r="M17" s="35">
        <f t="shared" si="1"/>
        <v>0.22996899999999998</v>
      </c>
      <c r="N17" s="36">
        <v>1</v>
      </c>
      <c r="O17" s="35">
        <f t="shared" si="2"/>
        <v>0.22996899999999998</v>
      </c>
      <c r="P17" s="36">
        <v>1</v>
      </c>
      <c r="Q17" s="35">
        <f t="shared" si="3"/>
        <v>0.22996899999999998</v>
      </c>
      <c r="R17" s="36">
        <v>1</v>
      </c>
      <c r="S17" s="35">
        <f t="shared" si="4"/>
        <v>0.22996899999999998</v>
      </c>
      <c r="T17" s="36">
        <v>1</v>
      </c>
      <c r="U17" s="35">
        <f t="shared" si="5"/>
        <v>0.22996899999999998</v>
      </c>
      <c r="V17" s="36">
        <v>1</v>
      </c>
      <c r="W17" s="35">
        <f t="shared" si="6"/>
        <v>0.22996899999999998</v>
      </c>
      <c r="X17" s="36">
        <v>1</v>
      </c>
      <c r="Y17" s="35">
        <f t="shared" si="7"/>
        <v>0.22996899999999998</v>
      </c>
      <c r="Z17" s="36">
        <v>1</v>
      </c>
      <c r="AA17" s="35">
        <f t="shared" si="8"/>
        <v>0.22996899999999998</v>
      </c>
      <c r="AB17" s="36">
        <v>1</v>
      </c>
      <c r="AC17" s="35">
        <f t="shared" si="9"/>
        <v>0.22996899999999998</v>
      </c>
      <c r="AD17" s="36">
        <v>1</v>
      </c>
      <c r="AE17" s="35">
        <f t="shared" si="10"/>
        <v>0.22996899999999998</v>
      </c>
      <c r="AF17" s="36">
        <v>0.85020000000000007</v>
      </c>
      <c r="AG17" s="35">
        <f t="shared" si="0"/>
        <v>622.34640000000002</v>
      </c>
      <c r="AH17" s="36">
        <v>1</v>
      </c>
      <c r="AI17" s="35">
        <f t="shared" si="11"/>
        <v>622.34640000000002</v>
      </c>
      <c r="AJ17" s="36">
        <v>1</v>
      </c>
      <c r="AK17" s="35">
        <f t="shared" si="12"/>
        <v>622.34640000000002</v>
      </c>
      <c r="AL17" s="36">
        <v>1</v>
      </c>
      <c r="AM17" s="35">
        <f t="shared" si="13"/>
        <v>622.34640000000002</v>
      </c>
      <c r="AN17" s="36">
        <v>1</v>
      </c>
      <c r="AO17" s="35">
        <f t="shared" si="14"/>
        <v>622.34640000000002</v>
      </c>
      <c r="AP17" s="36">
        <v>1</v>
      </c>
      <c r="AQ17" s="35">
        <f t="shared" si="15"/>
        <v>622.34640000000002</v>
      </c>
      <c r="AR17" s="36">
        <v>1</v>
      </c>
      <c r="AS17" s="35">
        <f t="shared" si="16"/>
        <v>622.34640000000002</v>
      </c>
      <c r="AT17" s="36">
        <v>1</v>
      </c>
      <c r="AU17" s="35">
        <f t="shared" si="17"/>
        <v>622.34640000000002</v>
      </c>
      <c r="AV17" s="36">
        <v>1</v>
      </c>
      <c r="AW17" s="35">
        <f t="shared" si="18"/>
        <v>622.34640000000002</v>
      </c>
      <c r="AX17" s="36">
        <v>1</v>
      </c>
      <c r="AY17" s="35">
        <f t="shared" si="19"/>
        <v>622.34640000000002</v>
      </c>
    </row>
    <row r="18" spans="1:51" hidden="1" x14ac:dyDescent="0.25">
      <c r="A18" s="2" t="s">
        <v>31</v>
      </c>
      <c r="B18" s="1" t="s">
        <v>17</v>
      </c>
      <c r="C18" s="1" t="s">
        <v>18</v>
      </c>
      <c r="D18" s="1" t="s">
        <v>27</v>
      </c>
      <c r="F18" s="47">
        <v>2019</v>
      </c>
      <c r="G18" s="1" t="s">
        <v>20</v>
      </c>
      <c r="H18" s="27" t="s">
        <v>761</v>
      </c>
      <c r="I18" s="1" t="s">
        <v>866</v>
      </c>
      <c r="J18" s="1" t="s">
        <v>23</v>
      </c>
      <c r="K18" s="1" t="s">
        <v>726</v>
      </c>
      <c r="L18" s="13">
        <v>0.56089999999999995</v>
      </c>
      <c r="M18" s="35">
        <f t="shared" si="1"/>
        <v>0.22996899999999998</v>
      </c>
      <c r="N18" s="36">
        <v>1</v>
      </c>
      <c r="O18" s="35">
        <f t="shared" si="2"/>
        <v>0.22996899999999998</v>
      </c>
      <c r="P18" s="36">
        <v>1</v>
      </c>
      <c r="Q18" s="35">
        <f t="shared" si="3"/>
        <v>0.22996899999999998</v>
      </c>
      <c r="R18" s="36">
        <v>1</v>
      </c>
      <c r="S18" s="35">
        <f t="shared" si="4"/>
        <v>0.22996899999999998</v>
      </c>
      <c r="T18" s="36">
        <v>1</v>
      </c>
      <c r="U18" s="35">
        <f t="shared" si="5"/>
        <v>0.22996899999999998</v>
      </c>
      <c r="V18" s="36">
        <v>1</v>
      </c>
      <c r="W18" s="35">
        <f t="shared" si="6"/>
        <v>0.22996899999999998</v>
      </c>
      <c r="X18" s="36">
        <v>1</v>
      </c>
      <c r="Y18" s="35">
        <f t="shared" si="7"/>
        <v>0.22996899999999998</v>
      </c>
      <c r="Z18" s="36">
        <v>1</v>
      </c>
      <c r="AA18" s="35">
        <f t="shared" si="8"/>
        <v>0.22996899999999998</v>
      </c>
      <c r="AB18" s="36">
        <v>1</v>
      </c>
      <c r="AC18" s="35">
        <f t="shared" si="9"/>
        <v>0.22996899999999998</v>
      </c>
      <c r="AD18" s="36">
        <v>1</v>
      </c>
      <c r="AE18" s="35">
        <f t="shared" si="10"/>
        <v>0.22996899999999998</v>
      </c>
      <c r="AF18" s="36">
        <v>0.85020000000000007</v>
      </c>
      <c r="AG18" s="35">
        <f t="shared" si="0"/>
        <v>622.34640000000002</v>
      </c>
      <c r="AH18" s="36">
        <v>1</v>
      </c>
      <c r="AI18" s="35">
        <f t="shared" si="11"/>
        <v>622.34640000000002</v>
      </c>
      <c r="AJ18" s="36">
        <v>1</v>
      </c>
      <c r="AK18" s="35">
        <f t="shared" si="12"/>
        <v>622.34640000000002</v>
      </c>
      <c r="AL18" s="36">
        <v>1</v>
      </c>
      <c r="AM18" s="35">
        <f t="shared" si="13"/>
        <v>622.34640000000002</v>
      </c>
      <c r="AN18" s="36">
        <v>1</v>
      </c>
      <c r="AO18" s="35">
        <f t="shared" si="14"/>
        <v>622.34640000000002</v>
      </c>
      <c r="AP18" s="36">
        <v>1</v>
      </c>
      <c r="AQ18" s="35">
        <f t="shared" si="15"/>
        <v>622.34640000000002</v>
      </c>
      <c r="AR18" s="36">
        <v>1</v>
      </c>
      <c r="AS18" s="35">
        <f t="shared" si="16"/>
        <v>622.34640000000002</v>
      </c>
      <c r="AT18" s="36">
        <v>1</v>
      </c>
      <c r="AU18" s="35">
        <f t="shared" si="17"/>
        <v>622.34640000000002</v>
      </c>
      <c r="AV18" s="36">
        <v>1</v>
      </c>
      <c r="AW18" s="35">
        <f t="shared" si="18"/>
        <v>622.34640000000002</v>
      </c>
      <c r="AX18" s="36">
        <v>1</v>
      </c>
      <c r="AY18" s="35">
        <f t="shared" si="19"/>
        <v>622.34640000000002</v>
      </c>
    </row>
    <row r="19" spans="1:51" hidden="1" x14ac:dyDescent="0.25">
      <c r="A19" s="2" t="s">
        <v>679</v>
      </c>
      <c r="B19" s="1" t="s">
        <v>17</v>
      </c>
      <c r="C19" s="1" t="s">
        <v>18</v>
      </c>
      <c r="D19" s="1" t="s">
        <v>213</v>
      </c>
      <c r="F19" s="47">
        <v>2019</v>
      </c>
      <c r="G19" s="1" t="s">
        <v>20</v>
      </c>
      <c r="H19" s="27" t="s">
        <v>760</v>
      </c>
      <c r="I19" s="1" t="s">
        <v>865</v>
      </c>
      <c r="J19" s="1" t="s">
        <v>23</v>
      </c>
      <c r="K19" s="1" t="s">
        <v>726</v>
      </c>
      <c r="L19" s="13">
        <v>0.56089999999999995</v>
      </c>
      <c r="M19" s="35">
        <f t="shared" si="1"/>
        <v>0.44872000000000001</v>
      </c>
      <c r="N19" s="36">
        <v>1</v>
      </c>
      <c r="O19" s="35">
        <f t="shared" si="2"/>
        <v>0.44872000000000001</v>
      </c>
      <c r="P19" s="36">
        <v>1</v>
      </c>
      <c r="Q19" s="35">
        <f t="shared" si="3"/>
        <v>0.44872000000000001</v>
      </c>
      <c r="R19" s="36">
        <v>1</v>
      </c>
      <c r="S19" s="35">
        <f t="shared" si="4"/>
        <v>0.44872000000000001</v>
      </c>
      <c r="T19" s="36">
        <v>1</v>
      </c>
      <c r="U19" s="35">
        <f t="shared" si="5"/>
        <v>0.44872000000000001</v>
      </c>
      <c r="V19" s="36">
        <v>1</v>
      </c>
      <c r="W19" s="35">
        <f t="shared" si="6"/>
        <v>0.44872000000000001</v>
      </c>
      <c r="X19" s="36">
        <v>1</v>
      </c>
      <c r="Y19" s="35">
        <f t="shared" si="7"/>
        <v>0.44872000000000001</v>
      </c>
      <c r="Z19" s="36">
        <v>1</v>
      </c>
      <c r="AA19" s="35">
        <f t="shared" si="8"/>
        <v>0.44872000000000001</v>
      </c>
      <c r="AB19" s="36">
        <v>1</v>
      </c>
      <c r="AC19" s="35">
        <f t="shared" si="9"/>
        <v>0.44872000000000001</v>
      </c>
      <c r="AD19" s="36">
        <v>1</v>
      </c>
      <c r="AE19" s="35">
        <f t="shared" si="10"/>
        <v>0.44872000000000001</v>
      </c>
      <c r="AF19" s="36">
        <v>0.85020000000000007</v>
      </c>
      <c r="AG19" s="35">
        <f t="shared" si="0"/>
        <v>1113.7620000000002</v>
      </c>
      <c r="AH19" s="36">
        <v>1</v>
      </c>
      <c r="AI19" s="35">
        <f t="shared" si="11"/>
        <v>1113.7620000000002</v>
      </c>
      <c r="AJ19" s="36">
        <v>1</v>
      </c>
      <c r="AK19" s="35">
        <f t="shared" si="12"/>
        <v>1113.7620000000002</v>
      </c>
      <c r="AL19" s="36">
        <v>1</v>
      </c>
      <c r="AM19" s="35">
        <f t="shared" si="13"/>
        <v>1113.7620000000002</v>
      </c>
      <c r="AN19" s="36">
        <v>1</v>
      </c>
      <c r="AO19" s="35">
        <f t="shared" si="14"/>
        <v>1113.7620000000002</v>
      </c>
      <c r="AP19" s="36">
        <v>1</v>
      </c>
      <c r="AQ19" s="35">
        <f t="shared" si="15"/>
        <v>1113.7620000000002</v>
      </c>
      <c r="AR19" s="36">
        <v>1</v>
      </c>
      <c r="AS19" s="35">
        <f t="shared" si="16"/>
        <v>1113.7620000000002</v>
      </c>
      <c r="AT19" s="36">
        <v>1</v>
      </c>
      <c r="AU19" s="35">
        <f t="shared" si="17"/>
        <v>1113.7620000000002</v>
      </c>
      <c r="AV19" s="36">
        <v>1</v>
      </c>
      <c r="AW19" s="35">
        <f t="shared" si="18"/>
        <v>1113.7620000000002</v>
      </c>
      <c r="AX19" s="36">
        <v>1</v>
      </c>
      <c r="AY19" s="35">
        <f t="shared" si="19"/>
        <v>1113.7620000000002</v>
      </c>
    </row>
    <row r="20" spans="1:51" s="34" customFormat="1" hidden="1" x14ac:dyDescent="0.25">
      <c r="A20" s="31" t="s">
        <v>332</v>
      </c>
      <c r="B20" s="11" t="s">
        <v>17</v>
      </c>
      <c r="C20" s="11" t="s">
        <v>333</v>
      </c>
      <c r="D20" s="11" t="s">
        <v>34</v>
      </c>
      <c r="E20" s="11" t="s">
        <v>334</v>
      </c>
      <c r="F20" s="46">
        <v>2019</v>
      </c>
      <c r="G20" s="11" t="s">
        <v>335</v>
      </c>
      <c r="H20" s="32" t="s">
        <v>762</v>
      </c>
      <c r="I20" s="11" t="s">
        <v>867</v>
      </c>
      <c r="J20" s="11" t="s">
        <v>23</v>
      </c>
      <c r="K20" s="11" t="s">
        <v>727</v>
      </c>
      <c r="L20" s="33">
        <v>0.63280000000000003</v>
      </c>
      <c r="M20" s="42">
        <f t="shared" si="1"/>
        <v>14.174719999999999</v>
      </c>
      <c r="N20" s="43">
        <v>1</v>
      </c>
      <c r="O20" s="42">
        <f t="shared" si="2"/>
        <v>14.174719999999999</v>
      </c>
      <c r="P20" s="43">
        <v>1</v>
      </c>
      <c r="Q20" s="42">
        <f t="shared" si="3"/>
        <v>14.174719999999999</v>
      </c>
      <c r="R20" s="43">
        <v>1</v>
      </c>
      <c r="S20" s="42">
        <f t="shared" si="4"/>
        <v>14.174719999999999</v>
      </c>
      <c r="T20" s="43">
        <v>1</v>
      </c>
      <c r="U20" s="42">
        <f t="shared" si="5"/>
        <v>14.174719999999999</v>
      </c>
      <c r="V20" s="43">
        <v>1</v>
      </c>
      <c r="W20" s="42">
        <f t="shared" si="6"/>
        <v>14.174719999999999</v>
      </c>
      <c r="X20" s="43">
        <v>1</v>
      </c>
      <c r="Y20" s="42">
        <f t="shared" si="7"/>
        <v>14.174719999999999</v>
      </c>
      <c r="Z20" s="43">
        <v>1</v>
      </c>
      <c r="AA20" s="42">
        <f t="shared" si="8"/>
        <v>14.174719999999999</v>
      </c>
      <c r="AB20" s="43">
        <v>1</v>
      </c>
      <c r="AC20" s="42">
        <f t="shared" si="9"/>
        <v>14.174719999999999</v>
      </c>
      <c r="AD20" s="43">
        <v>1</v>
      </c>
      <c r="AE20" s="42">
        <f t="shared" si="10"/>
        <v>14.174719999999999</v>
      </c>
      <c r="AF20" s="43">
        <v>0.64979999999999993</v>
      </c>
      <c r="AG20" s="42">
        <f t="shared" si="0"/>
        <v>66868.968599999993</v>
      </c>
      <c r="AH20" s="43">
        <v>1</v>
      </c>
      <c r="AI20" s="42">
        <f t="shared" si="11"/>
        <v>66868.968599999993</v>
      </c>
      <c r="AJ20" s="43">
        <v>1</v>
      </c>
      <c r="AK20" s="42">
        <f t="shared" si="12"/>
        <v>66868.968599999993</v>
      </c>
      <c r="AL20" s="43">
        <v>1</v>
      </c>
      <c r="AM20" s="42">
        <f t="shared" si="13"/>
        <v>66868.968599999993</v>
      </c>
      <c r="AN20" s="43">
        <v>1</v>
      </c>
      <c r="AO20" s="42">
        <f t="shared" si="14"/>
        <v>66868.968599999993</v>
      </c>
      <c r="AP20" s="43">
        <v>1</v>
      </c>
      <c r="AQ20" s="42">
        <f t="shared" si="15"/>
        <v>66868.968599999993</v>
      </c>
      <c r="AR20" s="43">
        <v>1</v>
      </c>
      <c r="AS20" s="42">
        <f t="shared" si="16"/>
        <v>66868.968599999993</v>
      </c>
      <c r="AT20" s="43">
        <v>1</v>
      </c>
      <c r="AU20" s="42">
        <f t="shared" si="17"/>
        <v>66868.968599999993</v>
      </c>
      <c r="AV20" s="43">
        <v>1</v>
      </c>
      <c r="AW20" s="42">
        <f t="shared" si="18"/>
        <v>66868.968599999993</v>
      </c>
      <c r="AX20" s="43">
        <v>1</v>
      </c>
      <c r="AY20" s="42">
        <f t="shared" si="19"/>
        <v>66868.968599999993</v>
      </c>
    </row>
    <row r="21" spans="1:51" s="34" customFormat="1" hidden="1" x14ac:dyDescent="0.25">
      <c r="A21" s="31" t="s">
        <v>338</v>
      </c>
      <c r="B21" s="11" t="s">
        <v>17</v>
      </c>
      <c r="C21" s="11" t="s">
        <v>333</v>
      </c>
      <c r="D21" s="11" t="s">
        <v>34</v>
      </c>
      <c r="E21" s="11" t="s">
        <v>339</v>
      </c>
      <c r="F21" s="46">
        <v>2019</v>
      </c>
      <c r="G21" s="11" t="s">
        <v>340</v>
      </c>
      <c r="H21" s="32" t="s">
        <v>763</v>
      </c>
      <c r="I21" s="11" t="s">
        <v>868</v>
      </c>
      <c r="J21" s="11" t="s">
        <v>23</v>
      </c>
      <c r="K21" s="11" t="s">
        <v>725</v>
      </c>
      <c r="L21" s="33">
        <v>0.63280000000000003</v>
      </c>
      <c r="M21" s="42">
        <f t="shared" si="1"/>
        <v>1.5820000000000001</v>
      </c>
      <c r="N21" s="43">
        <v>1</v>
      </c>
      <c r="O21" s="42">
        <f t="shared" si="2"/>
        <v>1.5820000000000001</v>
      </c>
      <c r="P21" s="43">
        <v>1</v>
      </c>
      <c r="Q21" s="42">
        <f t="shared" si="3"/>
        <v>1.5820000000000001</v>
      </c>
      <c r="R21" s="43">
        <v>1</v>
      </c>
      <c r="S21" s="42">
        <f t="shared" si="4"/>
        <v>1.5820000000000001</v>
      </c>
      <c r="T21" s="43">
        <v>1</v>
      </c>
      <c r="U21" s="42">
        <f t="shared" si="5"/>
        <v>1.5820000000000001</v>
      </c>
      <c r="V21" s="43">
        <v>1</v>
      </c>
      <c r="W21" s="42">
        <f t="shared" si="6"/>
        <v>1.5820000000000001</v>
      </c>
      <c r="X21" s="43">
        <v>1</v>
      </c>
      <c r="Y21" s="42">
        <f t="shared" si="7"/>
        <v>1.5820000000000001</v>
      </c>
      <c r="Z21" s="43">
        <v>1</v>
      </c>
      <c r="AA21" s="42">
        <f t="shared" si="8"/>
        <v>1.5820000000000001</v>
      </c>
      <c r="AB21" s="43">
        <v>1</v>
      </c>
      <c r="AC21" s="42">
        <f t="shared" si="9"/>
        <v>1.5820000000000001</v>
      </c>
      <c r="AD21" s="43">
        <v>1</v>
      </c>
      <c r="AE21" s="42">
        <f t="shared" si="10"/>
        <v>1.5820000000000001</v>
      </c>
      <c r="AF21" s="43">
        <v>0.64979999999999993</v>
      </c>
      <c r="AG21" s="42">
        <f t="shared" si="0"/>
        <v>16794.730799999998</v>
      </c>
      <c r="AH21" s="43">
        <v>1</v>
      </c>
      <c r="AI21" s="42">
        <f t="shared" si="11"/>
        <v>16794.730799999998</v>
      </c>
      <c r="AJ21" s="43">
        <v>1</v>
      </c>
      <c r="AK21" s="42">
        <f t="shared" si="12"/>
        <v>16794.730799999998</v>
      </c>
      <c r="AL21" s="43">
        <v>1</v>
      </c>
      <c r="AM21" s="42">
        <f t="shared" si="13"/>
        <v>16794.730799999998</v>
      </c>
      <c r="AN21" s="43">
        <v>1</v>
      </c>
      <c r="AO21" s="42">
        <f t="shared" si="14"/>
        <v>16794.730799999998</v>
      </c>
      <c r="AP21" s="43">
        <v>1</v>
      </c>
      <c r="AQ21" s="42">
        <f t="shared" si="15"/>
        <v>16794.730799999998</v>
      </c>
      <c r="AR21" s="43">
        <v>1</v>
      </c>
      <c r="AS21" s="42">
        <f t="shared" si="16"/>
        <v>16794.730799999998</v>
      </c>
      <c r="AT21" s="43">
        <v>1</v>
      </c>
      <c r="AU21" s="42">
        <f t="shared" si="17"/>
        <v>16794.730799999998</v>
      </c>
      <c r="AV21" s="43">
        <v>1</v>
      </c>
      <c r="AW21" s="42">
        <f t="shared" si="18"/>
        <v>16794.730799999998</v>
      </c>
      <c r="AX21" s="43">
        <v>1</v>
      </c>
      <c r="AY21" s="42">
        <f t="shared" si="19"/>
        <v>16794.730799999998</v>
      </c>
    </row>
    <row r="22" spans="1:51" hidden="1" x14ac:dyDescent="0.25">
      <c r="A22" s="2" t="s">
        <v>718</v>
      </c>
      <c r="B22" s="1" t="s">
        <v>17</v>
      </c>
      <c r="C22" s="1" t="s">
        <v>719</v>
      </c>
      <c r="D22" s="1" t="s">
        <v>34</v>
      </c>
      <c r="E22" s="1" t="s">
        <v>720</v>
      </c>
      <c r="F22" s="7">
        <v>2018</v>
      </c>
      <c r="G22" s="1" t="s">
        <v>721</v>
      </c>
      <c r="H22" s="27" t="s">
        <v>764</v>
      </c>
      <c r="I22" s="1" t="s">
        <v>869</v>
      </c>
      <c r="J22" s="1" t="s">
        <v>23</v>
      </c>
      <c r="K22" s="1" t="s">
        <v>726</v>
      </c>
      <c r="L22" s="13">
        <v>0.17</v>
      </c>
      <c r="M22" s="35">
        <f t="shared" si="1"/>
        <v>7.1400000000000005E-2</v>
      </c>
      <c r="N22" s="36">
        <v>1</v>
      </c>
      <c r="O22" s="35">
        <f t="shared" si="2"/>
        <v>7.1400000000000005E-2</v>
      </c>
      <c r="P22" s="36">
        <v>1</v>
      </c>
      <c r="Q22" s="35">
        <f t="shared" si="3"/>
        <v>7.1400000000000005E-2</v>
      </c>
      <c r="R22" s="36">
        <v>1</v>
      </c>
      <c r="S22" s="35">
        <f t="shared" si="4"/>
        <v>7.1400000000000005E-2</v>
      </c>
      <c r="T22" s="36">
        <v>1</v>
      </c>
      <c r="U22" s="35">
        <f t="shared" si="5"/>
        <v>7.1400000000000005E-2</v>
      </c>
      <c r="V22" s="36">
        <v>1</v>
      </c>
      <c r="W22" s="35">
        <f t="shared" si="6"/>
        <v>7.1400000000000005E-2</v>
      </c>
      <c r="X22" s="36">
        <v>1</v>
      </c>
      <c r="Y22" s="35">
        <f t="shared" si="7"/>
        <v>7.1400000000000005E-2</v>
      </c>
      <c r="Z22" s="36">
        <v>1</v>
      </c>
      <c r="AA22" s="35">
        <f t="shared" si="8"/>
        <v>7.1400000000000005E-2</v>
      </c>
      <c r="AB22" s="36">
        <v>1</v>
      </c>
      <c r="AC22" s="35">
        <f t="shared" si="9"/>
        <v>7.1400000000000005E-2</v>
      </c>
      <c r="AD22" s="36">
        <v>1</v>
      </c>
      <c r="AE22" s="35">
        <f t="shared" si="10"/>
        <v>7.1400000000000005E-2</v>
      </c>
      <c r="AF22" s="36">
        <v>0.7</v>
      </c>
      <c r="AG22" s="35">
        <f t="shared" si="0"/>
        <v>614.59999999999991</v>
      </c>
      <c r="AH22" s="36">
        <v>1</v>
      </c>
      <c r="AI22" s="35">
        <f t="shared" si="11"/>
        <v>614.59999999999991</v>
      </c>
      <c r="AJ22" s="36">
        <v>1</v>
      </c>
      <c r="AK22" s="35">
        <f t="shared" si="12"/>
        <v>614.59999999999991</v>
      </c>
      <c r="AL22" s="36">
        <v>1</v>
      </c>
      <c r="AM22" s="35">
        <f t="shared" si="13"/>
        <v>614.59999999999991</v>
      </c>
      <c r="AN22" s="36">
        <v>1</v>
      </c>
      <c r="AO22" s="35">
        <f t="shared" si="14"/>
        <v>614.59999999999991</v>
      </c>
      <c r="AP22" s="36">
        <v>1</v>
      </c>
      <c r="AQ22" s="35">
        <f t="shared" si="15"/>
        <v>614.59999999999991</v>
      </c>
      <c r="AR22" s="36">
        <v>1</v>
      </c>
      <c r="AS22" s="35">
        <f t="shared" si="16"/>
        <v>614.59999999999991</v>
      </c>
      <c r="AT22" s="36">
        <v>1</v>
      </c>
      <c r="AU22" s="35">
        <f t="shared" si="17"/>
        <v>614.59999999999991</v>
      </c>
      <c r="AV22" s="36">
        <v>1</v>
      </c>
      <c r="AW22" s="35">
        <f t="shared" si="18"/>
        <v>614.59999999999991</v>
      </c>
      <c r="AX22" s="36">
        <v>1</v>
      </c>
      <c r="AY22" s="35">
        <f t="shared" si="19"/>
        <v>614.59999999999991</v>
      </c>
    </row>
    <row r="23" spans="1:51" s="34" customFormat="1" hidden="1" x14ac:dyDescent="0.25">
      <c r="A23" s="31" t="s">
        <v>39</v>
      </c>
      <c r="B23" s="11" t="s">
        <v>40</v>
      </c>
      <c r="C23" s="11" t="s">
        <v>33</v>
      </c>
      <c r="D23" s="11" t="s">
        <v>34</v>
      </c>
      <c r="E23" s="11" t="s">
        <v>41</v>
      </c>
      <c r="F23" s="46">
        <v>2018</v>
      </c>
      <c r="G23" s="11" t="s">
        <v>42</v>
      </c>
      <c r="H23" s="32">
        <v>1.5</v>
      </c>
      <c r="I23" s="11">
        <v>5006</v>
      </c>
      <c r="J23" s="11" t="s">
        <v>23</v>
      </c>
      <c r="K23" s="11" t="s">
        <v>725</v>
      </c>
      <c r="L23" s="33">
        <v>1.2320000000000002</v>
      </c>
      <c r="M23" s="42">
        <f t="shared" si="1"/>
        <v>1.8480000000000003</v>
      </c>
      <c r="N23" s="43">
        <v>1.0026666666666699</v>
      </c>
      <c r="O23" s="42">
        <f t="shared" si="2"/>
        <v>1.8529280000000063</v>
      </c>
      <c r="P23" s="43">
        <v>1</v>
      </c>
      <c r="Q23" s="42">
        <f t="shared" si="3"/>
        <v>1.8529280000000063</v>
      </c>
      <c r="R23" s="43">
        <v>1</v>
      </c>
      <c r="S23" s="42">
        <f t="shared" si="4"/>
        <v>1.8529280000000063</v>
      </c>
      <c r="T23" s="43">
        <v>1</v>
      </c>
      <c r="U23" s="42">
        <f t="shared" si="5"/>
        <v>1.8529280000000063</v>
      </c>
      <c r="V23" s="43">
        <v>0.98404255319148937</v>
      </c>
      <c r="W23" s="42">
        <f t="shared" si="6"/>
        <v>1.8233600000000063</v>
      </c>
      <c r="X23" s="43">
        <v>1</v>
      </c>
      <c r="Y23" s="42">
        <f t="shared" si="7"/>
        <v>1.8233600000000063</v>
      </c>
      <c r="Z23" s="43">
        <v>1</v>
      </c>
      <c r="AA23" s="42">
        <f t="shared" si="8"/>
        <v>1.8233600000000063</v>
      </c>
      <c r="AB23" s="43">
        <v>1</v>
      </c>
      <c r="AC23" s="42">
        <f t="shared" si="9"/>
        <v>1.8233600000000063</v>
      </c>
      <c r="AD23" s="43">
        <v>1</v>
      </c>
      <c r="AE23" s="42">
        <f t="shared" si="10"/>
        <v>1.8233600000000063</v>
      </c>
      <c r="AF23" s="43">
        <v>0.91800000000000004</v>
      </c>
      <c r="AG23" s="42">
        <f t="shared" si="0"/>
        <v>4595.5079999999998</v>
      </c>
      <c r="AH23" s="43">
        <v>1.0029123706577283</v>
      </c>
      <c r="AI23" s="42">
        <f t="shared" si="11"/>
        <v>4608.8918226565556</v>
      </c>
      <c r="AJ23" s="43">
        <v>1</v>
      </c>
      <c r="AK23" s="42">
        <f t="shared" si="12"/>
        <v>4608.8918226565556</v>
      </c>
      <c r="AL23" s="43">
        <v>1</v>
      </c>
      <c r="AM23" s="42">
        <f t="shared" si="13"/>
        <v>4608.8918226565556</v>
      </c>
      <c r="AN23" s="43">
        <v>1</v>
      </c>
      <c r="AO23" s="42">
        <f t="shared" si="14"/>
        <v>4608.8918226565556</v>
      </c>
      <c r="AP23" s="43">
        <v>0.98074980826502256</v>
      </c>
      <c r="AQ23" s="42">
        <f t="shared" si="15"/>
        <v>4520.169771384647</v>
      </c>
      <c r="AR23" s="43">
        <v>1</v>
      </c>
      <c r="AS23" s="42">
        <f t="shared" si="16"/>
        <v>4520.169771384647</v>
      </c>
      <c r="AT23" s="43">
        <v>1</v>
      </c>
      <c r="AU23" s="42">
        <f t="shared" si="17"/>
        <v>4520.169771384647</v>
      </c>
      <c r="AV23" s="43">
        <v>0.99972477893451872</v>
      </c>
      <c r="AW23" s="42">
        <f t="shared" si="18"/>
        <v>4518.9257254440099</v>
      </c>
      <c r="AX23" s="43">
        <v>0.99972477893451872</v>
      </c>
      <c r="AY23" s="42">
        <f t="shared" si="19"/>
        <v>4517.6820218910225</v>
      </c>
    </row>
    <row r="24" spans="1:51" s="34" customFormat="1" hidden="1" x14ac:dyDescent="0.25">
      <c r="A24" s="31" t="s">
        <v>56</v>
      </c>
      <c r="B24" s="11" t="s">
        <v>17</v>
      </c>
      <c r="C24" s="11" t="s">
        <v>33</v>
      </c>
      <c r="D24" s="11" t="s">
        <v>34</v>
      </c>
      <c r="E24" s="11" t="s">
        <v>57</v>
      </c>
      <c r="F24" s="46">
        <v>2018</v>
      </c>
      <c r="G24" s="11" t="s">
        <v>58</v>
      </c>
      <c r="H24" s="32" t="s">
        <v>765</v>
      </c>
      <c r="I24" s="11" t="s">
        <v>870</v>
      </c>
      <c r="J24" s="11" t="s">
        <v>23</v>
      </c>
      <c r="K24" s="11" t="s">
        <v>727</v>
      </c>
      <c r="L24" s="33">
        <v>1.2320000000000002</v>
      </c>
      <c r="M24" s="42">
        <f t="shared" si="1"/>
        <v>0.35728000000000004</v>
      </c>
      <c r="N24" s="43">
        <v>1.0026666666666699</v>
      </c>
      <c r="O24" s="42">
        <f t="shared" si="2"/>
        <v>0.35823274666666788</v>
      </c>
      <c r="P24" s="43">
        <v>1</v>
      </c>
      <c r="Q24" s="42">
        <f t="shared" si="3"/>
        <v>0.35823274666666788</v>
      </c>
      <c r="R24" s="43">
        <v>1</v>
      </c>
      <c r="S24" s="42">
        <f t="shared" si="4"/>
        <v>0.35823274666666788</v>
      </c>
      <c r="T24" s="43">
        <v>1</v>
      </c>
      <c r="U24" s="42">
        <f t="shared" si="5"/>
        <v>0.35823274666666788</v>
      </c>
      <c r="V24" s="43">
        <v>0.98404255319148937</v>
      </c>
      <c r="W24" s="42">
        <f t="shared" si="6"/>
        <v>0.35251626666666785</v>
      </c>
      <c r="X24" s="43">
        <v>1</v>
      </c>
      <c r="Y24" s="42">
        <f t="shared" si="7"/>
        <v>0.35251626666666785</v>
      </c>
      <c r="Z24" s="43">
        <v>1</v>
      </c>
      <c r="AA24" s="42">
        <f t="shared" si="8"/>
        <v>0.35251626666666785</v>
      </c>
      <c r="AB24" s="43">
        <v>1</v>
      </c>
      <c r="AC24" s="42">
        <f t="shared" si="9"/>
        <v>0.35251626666666785</v>
      </c>
      <c r="AD24" s="43">
        <v>1</v>
      </c>
      <c r="AE24" s="42">
        <f t="shared" si="10"/>
        <v>0.35251626666666785</v>
      </c>
      <c r="AF24" s="43">
        <v>0.91800000000000004</v>
      </c>
      <c r="AG24" s="42">
        <f t="shared" si="0"/>
        <v>1029.9960000000001</v>
      </c>
      <c r="AH24" s="43">
        <v>1.0029123706577283</v>
      </c>
      <c r="AI24" s="42">
        <f t="shared" si="11"/>
        <v>1032.9957301279776</v>
      </c>
      <c r="AJ24" s="43">
        <v>1</v>
      </c>
      <c r="AK24" s="42">
        <f t="shared" si="12"/>
        <v>1032.9957301279776</v>
      </c>
      <c r="AL24" s="43">
        <v>1</v>
      </c>
      <c r="AM24" s="42">
        <f t="shared" si="13"/>
        <v>1032.9957301279776</v>
      </c>
      <c r="AN24" s="43">
        <v>1</v>
      </c>
      <c r="AO24" s="42">
        <f t="shared" si="14"/>
        <v>1032.9957301279776</v>
      </c>
      <c r="AP24" s="43">
        <v>0.98074980826502256</v>
      </c>
      <c r="AQ24" s="42">
        <f t="shared" si="15"/>
        <v>1013.110364261601</v>
      </c>
      <c r="AR24" s="43">
        <v>1</v>
      </c>
      <c r="AS24" s="42">
        <f t="shared" si="16"/>
        <v>1013.110364261601</v>
      </c>
      <c r="AT24" s="43">
        <v>1</v>
      </c>
      <c r="AU24" s="42">
        <f t="shared" si="17"/>
        <v>1013.110364261601</v>
      </c>
      <c r="AV24" s="43">
        <v>0.99972477893451872</v>
      </c>
      <c r="AW24" s="42">
        <f t="shared" si="18"/>
        <v>1012.8315349476989</v>
      </c>
      <c r="AX24" s="43">
        <v>0.99972477893451872</v>
      </c>
      <c r="AY24" s="42">
        <f t="shared" si="19"/>
        <v>1012.5527823734975</v>
      </c>
    </row>
    <row r="25" spans="1:51" s="34" customFormat="1" hidden="1" x14ac:dyDescent="0.25">
      <c r="A25" s="31" t="s">
        <v>61</v>
      </c>
      <c r="B25" s="11" t="s">
        <v>17</v>
      </c>
      <c r="C25" s="11" t="s">
        <v>33</v>
      </c>
      <c r="D25" s="11" t="s">
        <v>34</v>
      </c>
      <c r="E25" s="11" t="s">
        <v>62</v>
      </c>
      <c r="F25" s="46">
        <v>2018</v>
      </c>
      <c r="G25" s="11" t="s">
        <v>63</v>
      </c>
      <c r="H25" s="32" t="s">
        <v>766</v>
      </c>
      <c r="I25" s="11" t="s">
        <v>871</v>
      </c>
      <c r="J25" s="11" t="s">
        <v>23</v>
      </c>
      <c r="K25" s="11" t="s">
        <v>725</v>
      </c>
      <c r="L25" s="33">
        <v>1.2320000000000002</v>
      </c>
      <c r="M25" s="42">
        <f t="shared" si="1"/>
        <v>2.2299200000000003</v>
      </c>
      <c r="N25" s="43">
        <v>1.0026666666666699</v>
      </c>
      <c r="O25" s="42">
        <f t="shared" si="2"/>
        <v>2.2358664533333408</v>
      </c>
      <c r="P25" s="43">
        <v>1</v>
      </c>
      <c r="Q25" s="42">
        <f t="shared" si="3"/>
        <v>2.2358664533333408</v>
      </c>
      <c r="R25" s="43">
        <v>1</v>
      </c>
      <c r="S25" s="42">
        <f t="shared" si="4"/>
        <v>2.2358664533333408</v>
      </c>
      <c r="T25" s="43">
        <v>1</v>
      </c>
      <c r="U25" s="42">
        <f t="shared" si="5"/>
        <v>2.2358664533333408</v>
      </c>
      <c r="V25" s="43">
        <v>0.98404255319148937</v>
      </c>
      <c r="W25" s="42">
        <f t="shared" si="6"/>
        <v>2.2001877333333408</v>
      </c>
      <c r="X25" s="43">
        <v>1</v>
      </c>
      <c r="Y25" s="42">
        <f t="shared" si="7"/>
        <v>2.2001877333333408</v>
      </c>
      <c r="Z25" s="43">
        <v>1</v>
      </c>
      <c r="AA25" s="42">
        <f t="shared" si="8"/>
        <v>2.2001877333333408</v>
      </c>
      <c r="AB25" s="43">
        <v>1</v>
      </c>
      <c r="AC25" s="42">
        <f t="shared" si="9"/>
        <v>2.2001877333333408</v>
      </c>
      <c r="AD25" s="43">
        <v>1</v>
      </c>
      <c r="AE25" s="42">
        <f t="shared" si="10"/>
        <v>2.2001877333333408</v>
      </c>
      <c r="AF25" s="43">
        <v>0.91800000000000004</v>
      </c>
      <c r="AG25" s="42">
        <f t="shared" si="0"/>
        <v>7633.17</v>
      </c>
      <c r="AH25" s="43">
        <v>1.0029123706577283</v>
      </c>
      <c r="AI25" s="42">
        <f t="shared" si="11"/>
        <v>7655.400620333452</v>
      </c>
      <c r="AJ25" s="43">
        <v>1</v>
      </c>
      <c r="AK25" s="42">
        <f t="shared" si="12"/>
        <v>7655.400620333452</v>
      </c>
      <c r="AL25" s="43">
        <v>1</v>
      </c>
      <c r="AM25" s="42">
        <f t="shared" si="13"/>
        <v>7655.400620333452</v>
      </c>
      <c r="AN25" s="43">
        <v>1</v>
      </c>
      <c r="AO25" s="42">
        <f t="shared" si="14"/>
        <v>7655.400620333452</v>
      </c>
      <c r="AP25" s="43">
        <v>0.98074980826502256</v>
      </c>
      <c r="AQ25" s="42">
        <f t="shared" si="15"/>
        <v>7508.0326905839675</v>
      </c>
      <c r="AR25" s="43">
        <v>1</v>
      </c>
      <c r="AS25" s="42">
        <f t="shared" si="16"/>
        <v>7508.0326905839675</v>
      </c>
      <c r="AT25" s="43">
        <v>1</v>
      </c>
      <c r="AU25" s="42">
        <f t="shared" si="17"/>
        <v>7508.0326905839675</v>
      </c>
      <c r="AV25" s="43">
        <v>0.99972477893451872</v>
      </c>
      <c r="AW25" s="42">
        <f t="shared" si="18"/>
        <v>7505.9663218271962</v>
      </c>
      <c r="AX25" s="43">
        <v>0.99972477893451872</v>
      </c>
      <c r="AY25" s="42">
        <f t="shared" si="19"/>
        <v>7503.9005217786362</v>
      </c>
    </row>
    <row r="26" spans="1:51" s="34" customFormat="1" hidden="1" x14ac:dyDescent="0.25">
      <c r="A26" s="31" t="s">
        <v>66</v>
      </c>
      <c r="B26" s="11" t="s">
        <v>44</v>
      </c>
      <c r="C26" s="11" t="s">
        <v>33</v>
      </c>
      <c r="D26" s="11" t="s">
        <v>34</v>
      </c>
      <c r="E26" s="11" t="s">
        <v>67</v>
      </c>
      <c r="F26" s="46">
        <v>2018</v>
      </c>
      <c r="G26" s="11" t="s">
        <v>68</v>
      </c>
      <c r="H26" s="32">
        <v>0</v>
      </c>
      <c r="I26" s="11">
        <v>4304</v>
      </c>
      <c r="J26" s="11" t="s">
        <v>23</v>
      </c>
      <c r="K26" s="11" t="s">
        <v>725</v>
      </c>
      <c r="L26" s="33">
        <v>1.2320000000000002</v>
      </c>
      <c r="M26" s="42">
        <f t="shared" si="1"/>
        <v>0</v>
      </c>
      <c r="N26" s="43">
        <v>1.0026666666666699</v>
      </c>
      <c r="O26" s="42">
        <f t="shared" si="2"/>
        <v>0</v>
      </c>
      <c r="P26" s="43">
        <v>1</v>
      </c>
      <c r="Q26" s="42">
        <f t="shared" si="3"/>
        <v>0</v>
      </c>
      <c r="R26" s="43">
        <v>1</v>
      </c>
      <c r="S26" s="42">
        <f t="shared" si="4"/>
        <v>0</v>
      </c>
      <c r="T26" s="43">
        <v>1</v>
      </c>
      <c r="U26" s="42">
        <f t="shared" si="5"/>
        <v>0</v>
      </c>
      <c r="V26" s="43">
        <v>0.98404255319148937</v>
      </c>
      <c r="W26" s="42">
        <f t="shared" si="6"/>
        <v>0</v>
      </c>
      <c r="X26" s="43">
        <v>1</v>
      </c>
      <c r="Y26" s="42">
        <f t="shared" si="7"/>
        <v>0</v>
      </c>
      <c r="Z26" s="43">
        <v>1</v>
      </c>
      <c r="AA26" s="42">
        <f t="shared" si="8"/>
        <v>0</v>
      </c>
      <c r="AB26" s="43">
        <v>1</v>
      </c>
      <c r="AC26" s="42">
        <f t="shared" si="9"/>
        <v>0</v>
      </c>
      <c r="AD26" s="43">
        <v>1</v>
      </c>
      <c r="AE26" s="42">
        <f t="shared" si="10"/>
        <v>0</v>
      </c>
      <c r="AF26" s="43">
        <v>0.91800000000000004</v>
      </c>
      <c r="AG26" s="42">
        <f t="shared" si="0"/>
        <v>3951.0720000000001</v>
      </c>
      <c r="AH26" s="43">
        <v>1.0029123706577283</v>
      </c>
      <c r="AI26" s="42">
        <f t="shared" si="11"/>
        <v>3962.5789861593721</v>
      </c>
      <c r="AJ26" s="43">
        <v>1</v>
      </c>
      <c r="AK26" s="42">
        <f t="shared" si="12"/>
        <v>3962.5789861593721</v>
      </c>
      <c r="AL26" s="43">
        <v>1</v>
      </c>
      <c r="AM26" s="42">
        <f t="shared" si="13"/>
        <v>3962.5789861593721</v>
      </c>
      <c r="AN26" s="43">
        <v>1</v>
      </c>
      <c r="AO26" s="42">
        <f t="shared" si="14"/>
        <v>3962.5789861593721</v>
      </c>
      <c r="AP26" s="43">
        <v>0.98074980826502256</v>
      </c>
      <c r="AQ26" s="42">
        <f t="shared" si="15"/>
        <v>3886.2985809108118</v>
      </c>
      <c r="AR26" s="43">
        <v>1</v>
      </c>
      <c r="AS26" s="42">
        <f t="shared" si="16"/>
        <v>3886.2985809108118</v>
      </c>
      <c r="AT26" s="43">
        <v>1</v>
      </c>
      <c r="AU26" s="42">
        <f t="shared" si="17"/>
        <v>3886.2985809108118</v>
      </c>
      <c r="AV26" s="43">
        <v>0.99972477893451872</v>
      </c>
      <c r="AW26" s="42">
        <f t="shared" si="18"/>
        <v>3885.2289896745951</v>
      </c>
      <c r="AX26" s="43">
        <v>0.99972477893451872</v>
      </c>
      <c r="AY26" s="42">
        <f t="shared" si="19"/>
        <v>3884.1596928124181</v>
      </c>
    </row>
    <row r="27" spans="1:51" s="34" customFormat="1" hidden="1" x14ac:dyDescent="0.25">
      <c r="A27" s="31" t="s">
        <v>75</v>
      </c>
      <c r="B27" s="11" t="s">
        <v>17</v>
      </c>
      <c r="C27" s="11" t="s">
        <v>33</v>
      </c>
      <c r="D27" s="11" t="s">
        <v>34</v>
      </c>
      <c r="E27" s="11" t="s">
        <v>76</v>
      </c>
      <c r="F27" s="46">
        <v>2018</v>
      </c>
      <c r="G27" s="11" t="s">
        <v>77</v>
      </c>
      <c r="H27" s="32" t="s">
        <v>767</v>
      </c>
      <c r="I27" s="11" t="s">
        <v>872</v>
      </c>
      <c r="J27" s="11" t="s">
        <v>23</v>
      </c>
      <c r="K27" s="11" t="s">
        <v>727</v>
      </c>
      <c r="L27" s="33">
        <v>1.2320000000000002</v>
      </c>
      <c r="M27" s="42">
        <f t="shared" si="1"/>
        <v>2.7104000000000008</v>
      </c>
      <c r="N27" s="43">
        <v>1.0026666666666699</v>
      </c>
      <c r="O27" s="42">
        <f t="shared" si="2"/>
        <v>2.7176277333333432</v>
      </c>
      <c r="P27" s="43">
        <v>1</v>
      </c>
      <c r="Q27" s="42">
        <f t="shared" si="3"/>
        <v>2.7176277333333432</v>
      </c>
      <c r="R27" s="43">
        <v>1</v>
      </c>
      <c r="S27" s="42">
        <f t="shared" si="4"/>
        <v>2.7176277333333432</v>
      </c>
      <c r="T27" s="43">
        <v>1</v>
      </c>
      <c r="U27" s="42">
        <f t="shared" si="5"/>
        <v>2.7176277333333432</v>
      </c>
      <c r="V27" s="43">
        <v>0.98404255319148937</v>
      </c>
      <c r="W27" s="42">
        <f t="shared" si="6"/>
        <v>2.6742613333333431</v>
      </c>
      <c r="X27" s="43">
        <v>1</v>
      </c>
      <c r="Y27" s="42">
        <f t="shared" si="7"/>
        <v>2.6742613333333431</v>
      </c>
      <c r="Z27" s="43">
        <v>1</v>
      </c>
      <c r="AA27" s="42">
        <f t="shared" si="8"/>
        <v>2.6742613333333431</v>
      </c>
      <c r="AB27" s="43">
        <v>1</v>
      </c>
      <c r="AC27" s="42">
        <f t="shared" si="9"/>
        <v>2.6742613333333431</v>
      </c>
      <c r="AD27" s="43">
        <v>1</v>
      </c>
      <c r="AE27" s="42">
        <f t="shared" si="10"/>
        <v>2.6742613333333431</v>
      </c>
      <c r="AF27" s="43">
        <v>0.91800000000000004</v>
      </c>
      <c r="AG27" s="42">
        <f t="shared" si="0"/>
        <v>9278.2260000000006</v>
      </c>
      <c r="AH27" s="43">
        <v>1.0029123706577283</v>
      </c>
      <c r="AI27" s="42">
        <f t="shared" si="11"/>
        <v>9305.2476331581729</v>
      </c>
      <c r="AJ27" s="43">
        <v>1</v>
      </c>
      <c r="AK27" s="42">
        <f t="shared" si="12"/>
        <v>9305.2476331581729</v>
      </c>
      <c r="AL27" s="43">
        <v>1</v>
      </c>
      <c r="AM27" s="42">
        <f t="shared" si="13"/>
        <v>9305.2476331581729</v>
      </c>
      <c r="AN27" s="43">
        <v>1</v>
      </c>
      <c r="AO27" s="42">
        <f t="shared" si="14"/>
        <v>9305.2476331581729</v>
      </c>
      <c r="AP27" s="43">
        <v>0.98074980826502256</v>
      </c>
      <c r="AQ27" s="42">
        <f t="shared" si="15"/>
        <v>9126.1198320784333</v>
      </c>
      <c r="AR27" s="43">
        <v>1</v>
      </c>
      <c r="AS27" s="42">
        <f t="shared" si="16"/>
        <v>9126.1198320784333</v>
      </c>
      <c r="AT27" s="43">
        <v>1</v>
      </c>
      <c r="AU27" s="42">
        <f t="shared" si="17"/>
        <v>9126.1198320784333</v>
      </c>
      <c r="AV27" s="43">
        <v>0.99972477893451872</v>
      </c>
      <c r="AW27" s="42">
        <f t="shared" si="18"/>
        <v>9123.6081316545387</v>
      </c>
      <c r="AX27" s="43">
        <v>0.99972477893451872</v>
      </c>
      <c r="AY27" s="42">
        <f t="shared" si="19"/>
        <v>9121.0971225035119</v>
      </c>
    </row>
    <row r="28" spans="1:51" s="34" customFormat="1" hidden="1" x14ac:dyDescent="0.25">
      <c r="A28" s="31" t="s">
        <v>80</v>
      </c>
      <c r="B28" s="11" t="s">
        <v>17</v>
      </c>
      <c r="C28" s="11" t="s">
        <v>33</v>
      </c>
      <c r="D28" s="11" t="s">
        <v>34</v>
      </c>
      <c r="E28" s="11" t="s">
        <v>76</v>
      </c>
      <c r="F28" s="46">
        <v>2018</v>
      </c>
      <c r="G28" s="11" t="s">
        <v>58</v>
      </c>
      <c r="H28" s="32" t="s">
        <v>768</v>
      </c>
      <c r="I28" s="11" t="s">
        <v>873</v>
      </c>
      <c r="J28" s="11" t="s">
        <v>23</v>
      </c>
      <c r="K28" s="11" t="s">
        <v>727</v>
      </c>
      <c r="L28" s="33">
        <v>1.2320000000000002</v>
      </c>
      <c r="M28" s="42">
        <f t="shared" si="1"/>
        <v>0.6160000000000001</v>
      </c>
      <c r="N28" s="43">
        <v>1.0026666666666699</v>
      </c>
      <c r="O28" s="42">
        <f t="shared" si="2"/>
        <v>0.61764266666666878</v>
      </c>
      <c r="P28" s="43">
        <v>1</v>
      </c>
      <c r="Q28" s="42">
        <f t="shared" si="3"/>
        <v>0.61764266666666878</v>
      </c>
      <c r="R28" s="43">
        <v>1</v>
      </c>
      <c r="S28" s="42">
        <f t="shared" si="4"/>
        <v>0.61764266666666878</v>
      </c>
      <c r="T28" s="43">
        <v>1</v>
      </c>
      <c r="U28" s="42">
        <f t="shared" si="5"/>
        <v>0.61764266666666878</v>
      </c>
      <c r="V28" s="43">
        <v>0.98404255319148937</v>
      </c>
      <c r="W28" s="42">
        <f t="shared" si="6"/>
        <v>0.60778666666666881</v>
      </c>
      <c r="X28" s="43">
        <v>1</v>
      </c>
      <c r="Y28" s="42">
        <f t="shared" si="7"/>
        <v>0.60778666666666881</v>
      </c>
      <c r="Z28" s="43">
        <v>1</v>
      </c>
      <c r="AA28" s="42">
        <f t="shared" si="8"/>
        <v>0.60778666666666881</v>
      </c>
      <c r="AB28" s="43">
        <v>1</v>
      </c>
      <c r="AC28" s="42">
        <f t="shared" si="9"/>
        <v>0.60778666666666881</v>
      </c>
      <c r="AD28" s="43">
        <v>1</v>
      </c>
      <c r="AE28" s="42">
        <f t="shared" si="10"/>
        <v>0.60778666666666881</v>
      </c>
      <c r="AF28" s="43">
        <v>0.91800000000000004</v>
      </c>
      <c r="AG28" s="42">
        <f t="shared" si="0"/>
        <v>2108.6460000000002</v>
      </c>
      <c r="AH28" s="43">
        <v>1.0029123706577283</v>
      </c>
      <c r="AI28" s="42">
        <f t="shared" si="11"/>
        <v>2114.7871587379364</v>
      </c>
      <c r="AJ28" s="43">
        <v>1</v>
      </c>
      <c r="AK28" s="42">
        <f t="shared" si="12"/>
        <v>2114.7871587379364</v>
      </c>
      <c r="AL28" s="43">
        <v>1</v>
      </c>
      <c r="AM28" s="42">
        <f t="shared" si="13"/>
        <v>2114.7871587379364</v>
      </c>
      <c r="AN28" s="43">
        <v>1</v>
      </c>
      <c r="AO28" s="42">
        <f t="shared" si="14"/>
        <v>2114.7871587379364</v>
      </c>
      <c r="AP28" s="43">
        <v>0.98074980826502256</v>
      </c>
      <c r="AQ28" s="42">
        <f t="shared" si="15"/>
        <v>2074.0771004535627</v>
      </c>
      <c r="AR28" s="43">
        <v>1</v>
      </c>
      <c r="AS28" s="42">
        <f t="shared" si="16"/>
        <v>2074.0771004535627</v>
      </c>
      <c r="AT28" s="43">
        <v>1</v>
      </c>
      <c r="AU28" s="42">
        <f t="shared" si="17"/>
        <v>2074.0771004535627</v>
      </c>
      <c r="AV28" s="43">
        <v>0.99972477893451872</v>
      </c>
      <c r="AW28" s="42">
        <f t="shared" si="18"/>
        <v>2073.5062707440857</v>
      </c>
      <c r="AX28" s="43">
        <v>0.99972477893451872</v>
      </c>
      <c r="AY28" s="42">
        <f t="shared" si="19"/>
        <v>2072.9355981389695</v>
      </c>
    </row>
    <row r="29" spans="1:51" s="34" customFormat="1" hidden="1" x14ac:dyDescent="0.25">
      <c r="A29" s="31" t="s">
        <v>86</v>
      </c>
      <c r="B29" s="11" t="s">
        <v>17</v>
      </c>
      <c r="C29" s="11" t="s">
        <v>33</v>
      </c>
      <c r="D29" s="11" t="s">
        <v>34</v>
      </c>
      <c r="E29" s="11" t="s">
        <v>87</v>
      </c>
      <c r="F29" s="46">
        <v>2018</v>
      </c>
      <c r="G29" s="11" t="s">
        <v>88</v>
      </c>
      <c r="H29" s="32" t="s">
        <v>769</v>
      </c>
      <c r="I29" s="11" t="s">
        <v>874</v>
      </c>
      <c r="J29" s="11" t="s">
        <v>23</v>
      </c>
      <c r="K29" s="11" t="s">
        <v>725</v>
      </c>
      <c r="L29" s="33">
        <v>1.2320000000000002</v>
      </c>
      <c r="M29" s="42">
        <f t="shared" si="1"/>
        <v>1.3552000000000004</v>
      </c>
      <c r="N29" s="43">
        <v>1.0026666666666699</v>
      </c>
      <c r="O29" s="42">
        <f t="shared" si="2"/>
        <v>1.3588138666666716</v>
      </c>
      <c r="P29" s="43">
        <v>1</v>
      </c>
      <c r="Q29" s="42">
        <f t="shared" si="3"/>
        <v>1.3588138666666716</v>
      </c>
      <c r="R29" s="43">
        <v>1</v>
      </c>
      <c r="S29" s="42">
        <f t="shared" si="4"/>
        <v>1.3588138666666716</v>
      </c>
      <c r="T29" s="43">
        <v>1</v>
      </c>
      <c r="U29" s="42">
        <f t="shared" si="5"/>
        <v>1.3588138666666716</v>
      </c>
      <c r="V29" s="43">
        <v>0.98404255319148937</v>
      </c>
      <c r="W29" s="42">
        <f t="shared" si="6"/>
        <v>1.3371306666666716</v>
      </c>
      <c r="X29" s="43">
        <v>1</v>
      </c>
      <c r="Y29" s="42">
        <f t="shared" si="7"/>
        <v>1.3371306666666716</v>
      </c>
      <c r="Z29" s="43">
        <v>1</v>
      </c>
      <c r="AA29" s="42">
        <f t="shared" si="8"/>
        <v>1.3371306666666716</v>
      </c>
      <c r="AB29" s="43">
        <v>1</v>
      </c>
      <c r="AC29" s="42">
        <f t="shared" si="9"/>
        <v>1.3371306666666716</v>
      </c>
      <c r="AD29" s="43">
        <v>1</v>
      </c>
      <c r="AE29" s="42">
        <f t="shared" si="10"/>
        <v>1.3371306666666716</v>
      </c>
      <c r="AF29" s="43">
        <v>0.91800000000000004</v>
      </c>
      <c r="AG29" s="42">
        <f t="shared" si="0"/>
        <v>4030.9380000000001</v>
      </c>
      <c r="AH29" s="43">
        <v>1.0029123706577283</v>
      </c>
      <c r="AI29" s="42">
        <f t="shared" si="11"/>
        <v>4042.6775855543224</v>
      </c>
      <c r="AJ29" s="43">
        <v>1</v>
      </c>
      <c r="AK29" s="42">
        <f t="shared" si="12"/>
        <v>4042.6775855543224</v>
      </c>
      <c r="AL29" s="43">
        <v>1</v>
      </c>
      <c r="AM29" s="42">
        <f t="shared" si="13"/>
        <v>4042.6775855543224</v>
      </c>
      <c r="AN29" s="43">
        <v>1</v>
      </c>
      <c r="AO29" s="42">
        <f t="shared" si="14"/>
        <v>4042.6775855543224</v>
      </c>
      <c r="AP29" s="43">
        <v>0.98074980826502256</v>
      </c>
      <c r="AQ29" s="42">
        <f t="shared" si="15"/>
        <v>3964.8552669097062</v>
      </c>
      <c r="AR29" s="43">
        <v>1</v>
      </c>
      <c r="AS29" s="42">
        <f t="shared" si="16"/>
        <v>3964.8552669097062</v>
      </c>
      <c r="AT29" s="43">
        <v>1</v>
      </c>
      <c r="AU29" s="42">
        <f t="shared" si="17"/>
        <v>3964.8552669097062</v>
      </c>
      <c r="AV29" s="43">
        <v>0.99972477893451872</v>
      </c>
      <c r="AW29" s="42">
        <f t="shared" si="18"/>
        <v>3963.7640552186681</v>
      </c>
      <c r="AX29" s="43">
        <v>0.99972477893451872</v>
      </c>
      <c r="AY29" s="42">
        <f t="shared" si="19"/>
        <v>3962.6731438520742</v>
      </c>
    </row>
    <row r="30" spans="1:51" s="34" customFormat="1" hidden="1" x14ac:dyDescent="0.25">
      <c r="A30" s="31" t="s">
        <v>96</v>
      </c>
      <c r="B30" s="11" t="s">
        <v>17</v>
      </c>
      <c r="C30" s="11" t="s">
        <v>33</v>
      </c>
      <c r="D30" s="11" t="s">
        <v>34</v>
      </c>
      <c r="E30" s="11" t="s">
        <v>97</v>
      </c>
      <c r="F30" s="46">
        <v>2018</v>
      </c>
      <c r="G30" s="11" t="s">
        <v>98</v>
      </c>
      <c r="H30" s="32" t="s">
        <v>770</v>
      </c>
      <c r="I30" s="11" t="s">
        <v>875</v>
      </c>
      <c r="J30" s="11" t="s">
        <v>23</v>
      </c>
      <c r="K30" s="11" t="s">
        <v>727</v>
      </c>
      <c r="L30" s="33">
        <v>1.2320000000000002</v>
      </c>
      <c r="M30" s="42">
        <f t="shared" si="1"/>
        <v>6.160000000000001</v>
      </c>
      <c r="N30" s="43">
        <v>1.0026666666666699</v>
      </c>
      <c r="O30" s="42">
        <f t="shared" si="2"/>
        <v>6.1764266666666874</v>
      </c>
      <c r="P30" s="43">
        <v>1</v>
      </c>
      <c r="Q30" s="42">
        <f t="shared" si="3"/>
        <v>6.1764266666666874</v>
      </c>
      <c r="R30" s="43">
        <v>1</v>
      </c>
      <c r="S30" s="42">
        <f t="shared" si="4"/>
        <v>6.1764266666666874</v>
      </c>
      <c r="T30" s="43">
        <v>1</v>
      </c>
      <c r="U30" s="42">
        <f t="shared" si="5"/>
        <v>6.1764266666666874</v>
      </c>
      <c r="V30" s="43">
        <v>0.98404255319148937</v>
      </c>
      <c r="W30" s="42">
        <f t="shared" si="6"/>
        <v>6.0778666666666874</v>
      </c>
      <c r="X30" s="43">
        <v>1</v>
      </c>
      <c r="Y30" s="42">
        <f t="shared" si="7"/>
        <v>6.0778666666666874</v>
      </c>
      <c r="Z30" s="43">
        <v>1</v>
      </c>
      <c r="AA30" s="42">
        <f t="shared" si="8"/>
        <v>6.0778666666666874</v>
      </c>
      <c r="AB30" s="43">
        <v>1</v>
      </c>
      <c r="AC30" s="42">
        <f t="shared" si="9"/>
        <v>6.0778666666666874</v>
      </c>
      <c r="AD30" s="43">
        <v>1</v>
      </c>
      <c r="AE30" s="42">
        <f t="shared" si="10"/>
        <v>6.0778666666666874</v>
      </c>
      <c r="AF30" s="43">
        <v>0.91800000000000004</v>
      </c>
      <c r="AG30" s="42">
        <f t="shared" si="0"/>
        <v>27225.126</v>
      </c>
      <c r="AH30" s="43">
        <v>1.0029123706577283</v>
      </c>
      <c r="AI30" s="42">
        <f t="shared" si="11"/>
        <v>27304.415658115355</v>
      </c>
      <c r="AJ30" s="43">
        <v>1</v>
      </c>
      <c r="AK30" s="42">
        <f t="shared" si="12"/>
        <v>27304.415658115355</v>
      </c>
      <c r="AL30" s="43">
        <v>1</v>
      </c>
      <c r="AM30" s="42">
        <f t="shared" si="13"/>
        <v>27304.415658115355</v>
      </c>
      <c r="AN30" s="43">
        <v>1</v>
      </c>
      <c r="AO30" s="42">
        <f t="shared" si="14"/>
        <v>27304.415658115355</v>
      </c>
      <c r="AP30" s="43">
        <v>0.98074980826502256</v>
      </c>
      <c r="AQ30" s="42">
        <f t="shared" si="15"/>
        <v>26778.800421485113</v>
      </c>
      <c r="AR30" s="43">
        <v>1</v>
      </c>
      <c r="AS30" s="42">
        <f t="shared" si="16"/>
        <v>26778.800421485113</v>
      </c>
      <c r="AT30" s="43">
        <v>1</v>
      </c>
      <c r="AU30" s="42">
        <f t="shared" si="17"/>
        <v>26778.800421485113</v>
      </c>
      <c r="AV30" s="43">
        <v>0.99972477893451872</v>
      </c>
      <c r="AW30" s="42">
        <f t="shared" si="18"/>
        <v>26771.4303315008</v>
      </c>
      <c r="AX30" s="43">
        <v>0.99972477893451872</v>
      </c>
      <c r="AY30" s="42">
        <f t="shared" si="19"/>
        <v>26764.062269920505</v>
      </c>
    </row>
    <row r="31" spans="1:51" s="34" customFormat="1" hidden="1" x14ac:dyDescent="0.25">
      <c r="A31" s="31" t="s">
        <v>101</v>
      </c>
      <c r="B31" s="11" t="s">
        <v>102</v>
      </c>
      <c r="C31" s="11" t="s">
        <v>33</v>
      </c>
      <c r="D31" s="11" t="s">
        <v>34</v>
      </c>
      <c r="E31" s="11" t="s">
        <v>103</v>
      </c>
      <c r="F31" s="46">
        <v>2018</v>
      </c>
      <c r="G31" s="11" t="s">
        <v>104</v>
      </c>
      <c r="H31" s="32">
        <v>11.64</v>
      </c>
      <c r="I31" s="11">
        <v>53474.16</v>
      </c>
      <c r="J31" s="11" t="s">
        <v>23</v>
      </c>
      <c r="K31" s="11" t="s">
        <v>727</v>
      </c>
      <c r="L31" s="33">
        <v>1.2320000000000002</v>
      </c>
      <c r="M31" s="42">
        <f t="shared" si="1"/>
        <v>14.340480000000003</v>
      </c>
      <c r="N31" s="43">
        <v>1.0026666666666699</v>
      </c>
      <c r="O31" s="42">
        <f t="shared" si="2"/>
        <v>14.37872128000005</v>
      </c>
      <c r="P31" s="43">
        <v>1</v>
      </c>
      <c r="Q31" s="42">
        <f t="shared" si="3"/>
        <v>14.37872128000005</v>
      </c>
      <c r="R31" s="43">
        <v>1</v>
      </c>
      <c r="S31" s="42">
        <f t="shared" si="4"/>
        <v>14.37872128000005</v>
      </c>
      <c r="T31" s="43">
        <v>1</v>
      </c>
      <c r="U31" s="42">
        <f t="shared" si="5"/>
        <v>14.37872128000005</v>
      </c>
      <c r="V31" s="43">
        <v>0.98404255319148937</v>
      </c>
      <c r="W31" s="42">
        <f t="shared" si="6"/>
        <v>14.149273600000049</v>
      </c>
      <c r="X31" s="43">
        <v>1</v>
      </c>
      <c r="Y31" s="42">
        <f t="shared" si="7"/>
        <v>14.149273600000049</v>
      </c>
      <c r="Z31" s="43">
        <v>1</v>
      </c>
      <c r="AA31" s="42">
        <f t="shared" si="8"/>
        <v>14.149273600000049</v>
      </c>
      <c r="AB31" s="43">
        <v>1</v>
      </c>
      <c r="AC31" s="42">
        <f t="shared" si="9"/>
        <v>14.149273600000049</v>
      </c>
      <c r="AD31" s="43">
        <v>1</v>
      </c>
      <c r="AE31" s="42">
        <f t="shared" si="10"/>
        <v>14.149273600000049</v>
      </c>
      <c r="AF31" s="43">
        <v>0.91800000000000004</v>
      </c>
      <c r="AG31" s="42">
        <f t="shared" si="0"/>
        <v>49089.278880000005</v>
      </c>
      <c r="AH31" s="43">
        <v>1.0029123706577283</v>
      </c>
      <c r="AI31" s="42">
        <f t="shared" si="11"/>
        <v>49232.24505541916</v>
      </c>
      <c r="AJ31" s="43">
        <v>1</v>
      </c>
      <c r="AK31" s="42">
        <f t="shared" si="12"/>
        <v>49232.24505541916</v>
      </c>
      <c r="AL31" s="43">
        <v>1</v>
      </c>
      <c r="AM31" s="42">
        <f t="shared" si="13"/>
        <v>49232.24505541916</v>
      </c>
      <c r="AN31" s="43">
        <v>1</v>
      </c>
      <c r="AO31" s="42">
        <f t="shared" si="14"/>
        <v>49232.24505541916</v>
      </c>
      <c r="AP31" s="43">
        <v>0.98074980826502256</v>
      </c>
      <c r="AQ31" s="42">
        <f t="shared" si="15"/>
        <v>48284.514898558948</v>
      </c>
      <c r="AR31" s="43">
        <v>1</v>
      </c>
      <c r="AS31" s="42">
        <f t="shared" si="16"/>
        <v>48284.514898558948</v>
      </c>
      <c r="AT31" s="43">
        <v>1</v>
      </c>
      <c r="AU31" s="42">
        <f t="shared" si="17"/>
        <v>48284.514898558948</v>
      </c>
      <c r="AV31" s="43">
        <v>0.99972477893451872</v>
      </c>
      <c r="AW31" s="42">
        <f t="shared" si="18"/>
        <v>48271.225982922319</v>
      </c>
      <c r="AX31" s="43">
        <v>0.99972477893451872</v>
      </c>
      <c r="AY31" s="42">
        <f t="shared" si="19"/>
        <v>48257.940724675209</v>
      </c>
    </row>
    <row r="32" spans="1:51" s="34" customFormat="1" hidden="1" x14ac:dyDescent="0.25">
      <c r="A32" s="31" t="s">
        <v>110</v>
      </c>
      <c r="B32" s="11" t="s">
        <v>17</v>
      </c>
      <c r="C32" s="11" t="s">
        <v>33</v>
      </c>
      <c r="D32" s="11" t="s">
        <v>34</v>
      </c>
      <c r="E32" s="11" t="s">
        <v>111</v>
      </c>
      <c r="F32" s="46">
        <v>2018</v>
      </c>
      <c r="G32" s="11" t="s">
        <v>112</v>
      </c>
      <c r="H32" s="32" t="s">
        <v>772</v>
      </c>
      <c r="I32" s="11" t="s">
        <v>876</v>
      </c>
      <c r="J32" s="11" t="s">
        <v>23</v>
      </c>
      <c r="K32" s="11" t="s">
        <v>727</v>
      </c>
      <c r="L32" s="33">
        <v>1.2320000000000002</v>
      </c>
      <c r="M32" s="42">
        <f t="shared" si="1"/>
        <v>0.41888000000000009</v>
      </c>
      <c r="N32" s="43">
        <v>1.0026666666666699</v>
      </c>
      <c r="O32" s="42">
        <f t="shared" si="2"/>
        <v>0.41999701333333478</v>
      </c>
      <c r="P32" s="43">
        <v>1</v>
      </c>
      <c r="Q32" s="42">
        <f t="shared" si="3"/>
        <v>0.41999701333333478</v>
      </c>
      <c r="R32" s="43">
        <v>1</v>
      </c>
      <c r="S32" s="42">
        <f t="shared" si="4"/>
        <v>0.41999701333333478</v>
      </c>
      <c r="T32" s="43">
        <v>1</v>
      </c>
      <c r="U32" s="42">
        <f t="shared" si="5"/>
        <v>0.41999701333333478</v>
      </c>
      <c r="V32" s="43">
        <v>0.98404255319148937</v>
      </c>
      <c r="W32" s="42">
        <f t="shared" si="6"/>
        <v>0.41329493333333478</v>
      </c>
      <c r="X32" s="43">
        <v>1</v>
      </c>
      <c r="Y32" s="42">
        <f t="shared" si="7"/>
        <v>0.41329493333333478</v>
      </c>
      <c r="Z32" s="43">
        <v>1</v>
      </c>
      <c r="AA32" s="42">
        <f t="shared" si="8"/>
        <v>0.41329493333333478</v>
      </c>
      <c r="AB32" s="43">
        <v>1</v>
      </c>
      <c r="AC32" s="42">
        <f t="shared" si="9"/>
        <v>0.41329493333333478</v>
      </c>
      <c r="AD32" s="43">
        <v>1</v>
      </c>
      <c r="AE32" s="42">
        <f t="shared" si="10"/>
        <v>0.41329493333333478</v>
      </c>
      <c r="AF32" s="43">
        <v>0.91800000000000004</v>
      </c>
      <c r="AG32" s="42">
        <f t="shared" si="0"/>
        <v>1447.6860000000001</v>
      </c>
      <c r="AH32" s="43">
        <v>1.0029123706577283</v>
      </c>
      <c r="AI32" s="42">
        <f t="shared" si="11"/>
        <v>1451.9021982280042</v>
      </c>
      <c r="AJ32" s="43">
        <v>1</v>
      </c>
      <c r="AK32" s="42">
        <f t="shared" si="12"/>
        <v>1451.9021982280042</v>
      </c>
      <c r="AL32" s="43">
        <v>1</v>
      </c>
      <c r="AM32" s="42">
        <f t="shared" si="13"/>
        <v>1451.9021982280042</v>
      </c>
      <c r="AN32" s="43">
        <v>1</v>
      </c>
      <c r="AO32" s="42">
        <f t="shared" si="14"/>
        <v>1451.9021982280042</v>
      </c>
      <c r="AP32" s="43">
        <v>0.98074980826502256</v>
      </c>
      <c r="AQ32" s="42">
        <f t="shared" si="15"/>
        <v>1423.9528025316799</v>
      </c>
      <c r="AR32" s="43">
        <v>1</v>
      </c>
      <c r="AS32" s="42">
        <f t="shared" si="16"/>
        <v>1423.9528025316799</v>
      </c>
      <c r="AT32" s="43">
        <v>1</v>
      </c>
      <c r="AU32" s="42">
        <f t="shared" si="17"/>
        <v>1423.9528025316799</v>
      </c>
      <c r="AV32" s="43">
        <v>0.99972477893451872</v>
      </c>
      <c r="AW32" s="42">
        <f t="shared" si="18"/>
        <v>1423.5609007241721</v>
      </c>
      <c r="AX32" s="43">
        <v>0.99972477893451872</v>
      </c>
      <c r="AY32" s="42">
        <f t="shared" si="19"/>
        <v>1423.1691067762974</v>
      </c>
    </row>
    <row r="33" spans="1:51" s="34" customFormat="1" hidden="1" x14ac:dyDescent="0.25">
      <c r="A33" s="31" t="s">
        <v>115</v>
      </c>
      <c r="B33" s="11" t="s">
        <v>17</v>
      </c>
      <c r="C33" s="11" t="s">
        <v>33</v>
      </c>
      <c r="D33" s="11" t="s">
        <v>34</v>
      </c>
      <c r="E33" s="11" t="s">
        <v>116</v>
      </c>
      <c r="F33" s="46">
        <v>2018</v>
      </c>
      <c r="G33" s="11" t="s">
        <v>117</v>
      </c>
      <c r="H33" s="32" t="s">
        <v>773</v>
      </c>
      <c r="I33" s="11" t="s">
        <v>877</v>
      </c>
      <c r="J33" s="11" t="s">
        <v>23</v>
      </c>
      <c r="K33" s="11" t="s">
        <v>727</v>
      </c>
      <c r="L33" s="33">
        <v>1.2320000000000002</v>
      </c>
      <c r="M33" s="42">
        <f t="shared" si="1"/>
        <v>12.812800000000003</v>
      </c>
      <c r="N33" s="43">
        <v>1.0026666666666699</v>
      </c>
      <c r="O33" s="42">
        <f t="shared" si="2"/>
        <v>12.846967466666712</v>
      </c>
      <c r="P33" s="43">
        <v>1</v>
      </c>
      <c r="Q33" s="42">
        <f t="shared" si="3"/>
        <v>12.846967466666712</v>
      </c>
      <c r="R33" s="43">
        <v>1</v>
      </c>
      <c r="S33" s="42">
        <f t="shared" si="4"/>
        <v>12.846967466666712</v>
      </c>
      <c r="T33" s="43">
        <v>1</v>
      </c>
      <c r="U33" s="42">
        <f t="shared" si="5"/>
        <v>12.846967466666712</v>
      </c>
      <c r="V33" s="43">
        <v>0.98404255319148937</v>
      </c>
      <c r="W33" s="42">
        <f t="shared" si="6"/>
        <v>12.641962666666711</v>
      </c>
      <c r="X33" s="43">
        <v>1</v>
      </c>
      <c r="Y33" s="42">
        <f t="shared" si="7"/>
        <v>12.641962666666711</v>
      </c>
      <c r="Z33" s="43">
        <v>1</v>
      </c>
      <c r="AA33" s="42">
        <f t="shared" si="8"/>
        <v>12.641962666666711</v>
      </c>
      <c r="AB33" s="43">
        <v>1</v>
      </c>
      <c r="AC33" s="42">
        <f t="shared" si="9"/>
        <v>12.641962666666711</v>
      </c>
      <c r="AD33" s="43">
        <v>1</v>
      </c>
      <c r="AE33" s="42">
        <f t="shared" si="10"/>
        <v>12.641962666666711</v>
      </c>
      <c r="AF33" s="43">
        <v>0.91800000000000004</v>
      </c>
      <c r="AG33" s="42">
        <f t="shared" si="0"/>
        <v>62031.096000000005</v>
      </c>
      <c r="AH33" s="43">
        <v>1.0029123706577283</v>
      </c>
      <c r="AI33" s="42">
        <f t="shared" si="11"/>
        <v>62211.753543857136</v>
      </c>
      <c r="AJ33" s="43">
        <v>1</v>
      </c>
      <c r="AK33" s="42">
        <f t="shared" si="12"/>
        <v>62211.753543857136</v>
      </c>
      <c r="AL33" s="43">
        <v>1</v>
      </c>
      <c r="AM33" s="42">
        <f t="shared" si="13"/>
        <v>62211.753543857136</v>
      </c>
      <c r="AN33" s="43">
        <v>1</v>
      </c>
      <c r="AO33" s="42">
        <f t="shared" si="14"/>
        <v>62211.753543857136</v>
      </c>
      <c r="AP33" s="43">
        <v>0.98074980826502256</v>
      </c>
      <c r="AQ33" s="42">
        <f t="shared" si="15"/>
        <v>61014.165359968727</v>
      </c>
      <c r="AR33" s="43">
        <v>1</v>
      </c>
      <c r="AS33" s="42">
        <f t="shared" si="16"/>
        <v>61014.165359968727</v>
      </c>
      <c r="AT33" s="43">
        <v>1</v>
      </c>
      <c r="AU33" s="42">
        <f t="shared" si="17"/>
        <v>61014.165359968727</v>
      </c>
      <c r="AV33" s="43">
        <v>0.99972477893451872</v>
      </c>
      <c r="AW33" s="42">
        <f t="shared" si="18"/>
        <v>60997.372976368904</v>
      </c>
      <c r="AX33" s="43">
        <v>0.99972477893451872</v>
      </c>
      <c r="AY33" s="42">
        <f t="shared" si="19"/>
        <v>60980.585214386789</v>
      </c>
    </row>
    <row r="34" spans="1:51" s="34" customFormat="1" hidden="1" x14ac:dyDescent="0.25">
      <c r="A34" s="31" t="s">
        <v>120</v>
      </c>
      <c r="B34" s="11" t="s">
        <v>17</v>
      </c>
      <c r="C34" s="11" t="s">
        <v>33</v>
      </c>
      <c r="D34" s="11" t="s">
        <v>34</v>
      </c>
      <c r="E34" s="11" t="s">
        <v>121</v>
      </c>
      <c r="F34" s="46">
        <v>2018</v>
      </c>
      <c r="G34" s="11" t="s">
        <v>122</v>
      </c>
      <c r="H34" s="32" t="s">
        <v>774</v>
      </c>
      <c r="I34" s="11" t="s">
        <v>878</v>
      </c>
      <c r="J34" s="11" t="s">
        <v>23</v>
      </c>
      <c r="K34" s="11" t="s">
        <v>727</v>
      </c>
      <c r="L34" s="33">
        <v>1.2320000000000002</v>
      </c>
      <c r="M34" s="42">
        <f t="shared" si="1"/>
        <v>8.1312000000000015</v>
      </c>
      <c r="N34" s="43">
        <v>1.0026666666666699</v>
      </c>
      <c r="O34" s="42">
        <f t="shared" si="2"/>
        <v>8.1528832000000282</v>
      </c>
      <c r="P34" s="43">
        <v>1</v>
      </c>
      <c r="Q34" s="42">
        <f t="shared" si="3"/>
        <v>8.1528832000000282</v>
      </c>
      <c r="R34" s="43">
        <v>1</v>
      </c>
      <c r="S34" s="42">
        <f t="shared" si="4"/>
        <v>8.1528832000000282</v>
      </c>
      <c r="T34" s="43">
        <v>1</v>
      </c>
      <c r="U34" s="42">
        <f t="shared" si="5"/>
        <v>8.1528832000000282</v>
      </c>
      <c r="V34" s="43">
        <v>0.98404255319148937</v>
      </c>
      <c r="W34" s="42">
        <f t="shared" si="6"/>
        <v>8.0227840000000281</v>
      </c>
      <c r="X34" s="43">
        <v>1</v>
      </c>
      <c r="Y34" s="42">
        <f t="shared" si="7"/>
        <v>8.0227840000000281</v>
      </c>
      <c r="Z34" s="43">
        <v>1</v>
      </c>
      <c r="AA34" s="42">
        <f t="shared" si="8"/>
        <v>8.0227840000000281</v>
      </c>
      <c r="AB34" s="43">
        <v>1</v>
      </c>
      <c r="AC34" s="42">
        <f t="shared" si="9"/>
        <v>8.0227840000000281</v>
      </c>
      <c r="AD34" s="43">
        <v>1</v>
      </c>
      <c r="AE34" s="42">
        <f t="shared" si="10"/>
        <v>8.0227840000000281</v>
      </c>
      <c r="AF34" s="43">
        <v>0.91800000000000004</v>
      </c>
      <c r="AG34" s="42">
        <f t="shared" si="0"/>
        <v>38399.022000000004</v>
      </c>
      <c r="AH34" s="43">
        <v>1.0029123706577283</v>
      </c>
      <c r="AI34" s="42">
        <f t="shared" si="11"/>
        <v>38510.854184958269</v>
      </c>
      <c r="AJ34" s="43">
        <v>1</v>
      </c>
      <c r="AK34" s="42">
        <f t="shared" si="12"/>
        <v>38510.854184958269</v>
      </c>
      <c r="AL34" s="43">
        <v>1</v>
      </c>
      <c r="AM34" s="42">
        <f t="shared" si="13"/>
        <v>38510.854184958269</v>
      </c>
      <c r="AN34" s="43">
        <v>1</v>
      </c>
      <c r="AO34" s="42">
        <f t="shared" si="14"/>
        <v>38510.854184958269</v>
      </c>
      <c r="AP34" s="43">
        <v>0.98074980826502256</v>
      </c>
      <c r="AQ34" s="42">
        <f t="shared" si="15"/>
        <v>37769.512858020062</v>
      </c>
      <c r="AR34" s="43">
        <v>1</v>
      </c>
      <c r="AS34" s="42">
        <f t="shared" si="16"/>
        <v>37769.512858020062</v>
      </c>
      <c r="AT34" s="43">
        <v>1</v>
      </c>
      <c r="AU34" s="42">
        <f t="shared" si="17"/>
        <v>37769.512858020062</v>
      </c>
      <c r="AV34" s="43">
        <v>0.99972477893451872</v>
      </c>
      <c r="AW34" s="42">
        <f t="shared" si="18"/>
        <v>37759.117892448572</v>
      </c>
      <c r="AX34" s="43">
        <v>0.99972477893451872</v>
      </c>
      <c r="AY34" s="42">
        <f t="shared" si="19"/>
        <v>37748.725787790579</v>
      </c>
    </row>
    <row r="35" spans="1:51" s="34" customFormat="1" hidden="1" x14ac:dyDescent="0.25">
      <c r="A35" s="31" t="s">
        <v>125</v>
      </c>
      <c r="B35" s="11" t="s">
        <v>17</v>
      </c>
      <c r="C35" s="11" t="s">
        <v>33</v>
      </c>
      <c r="D35" s="11" t="s">
        <v>34</v>
      </c>
      <c r="E35" s="11" t="s">
        <v>126</v>
      </c>
      <c r="F35" s="46">
        <v>2018</v>
      </c>
      <c r="G35" s="11" t="s">
        <v>127</v>
      </c>
      <c r="H35" s="32" t="s">
        <v>775</v>
      </c>
      <c r="I35" s="11" t="s">
        <v>879</v>
      </c>
      <c r="J35" s="11" t="s">
        <v>23</v>
      </c>
      <c r="K35" s="11" t="s">
        <v>725</v>
      </c>
      <c r="L35" s="33">
        <v>1.2320000000000002</v>
      </c>
      <c r="M35" s="42">
        <f t="shared" si="1"/>
        <v>3.4865600000000008</v>
      </c>
      <c r="N35" s="43">
        <v>1.0026666666666699</v>
      </c>
      <c r="O35" s="42">
        <f t="shared" si="2"/>
        <v>3.4958574933333453</v>
      </c>
      <c r="P35" s="43">
        <v>1</v>
      </c>
      <c r="Q35" s="42">
        <f t="shared" si="3"/>
        <v>3.4958574933333453</v>
      </c>
      <c r="R35" s="43">
        <v>1</v>
      </c>
      <c r="S35" s="42">
        <f t="shared" si="4"/>
        <v>3.4958574933333453</v>
      </c>
      <c r="T35" s="43">
        <v>1</v>
      </c>
      <c r="U35" s="42">
        <f t="shared" si="5"/>
        <v>3.4958574933333453</v>
      </c>
      <c r="V35" s="43">
        <v>0.98404255319148937</v>
      </c>
      <c r="W35" s="42">
        <f t="shared" si="6"/>
        <v>3.4400725333333453</v>
      </c>
      <c r="X35" s="43">
        <v>1</v>
      </c>
      <c r="Y35" s="42">
        <f t="shared" si="7"/>
        <v>3.4400725333333453</v>
      </c>
      <c r="Z35" s="43">
        <v>1</v>
      </c>
      <c r="AA35" s="42">
        <f t="shared" si="8"/>
        <v>3.4400725333333453</v>
      </c>
      <c r="AB35" s="43">
        <v>1</v>
      </c>
      <c r="AC35" s="42">
        <f t="shared" si="9"/>
        <v>3.4400725333333453</v>
      </c>
      <c r="AD35" s="43">
        <v>1</v>
      </c>
      <c r="AE35" s="42">
        <f t="shared" si="10"/>
        <v>3.4400725333333453</v>
      </c>
      <c r="AF35" s="43">
        <v>0.91800000000000004</v>
      </c>
      <c r="AG35" s="42">
        <f t="shared" si="0"/>
        <v>9786.7980000000007</v>
      </c>
      <c r="AH35" s="43">
        <v>1.0029123706577283</v>
      </c>
      <c r="AI35" s="42">
        <f t="shared" si="11"/>
        <v>9815.3007833283154</v>
      </c>
      <c r="AJ35" s="43">
        <v>1</v>
      </c>
      <c r="AK35" s="42">
        <f t="shared" si="12"/>
        <v>9815.3007833283154</v>
      </c>
      <c r="AL35" s="43">
        <v>1</v>
      </c>
      <c r="AM35" s="42">
        <f t="shared" si="13"/>
        <v>9815.3007833283154</v>
      </c>
      <c r="AN35" s="43">
        <v>1</v>
      </c>
      <c r="AO35" s="42">
        <f t="shared" si="14"/>
        <v>9815.3007833283154</v>
      </c>
      <c r="AP35" s="43">
        <v>0.98074980826502256</v>
      </c>
      <c r="AQ35" s="42">
        <f t="shared" si="15"/>
        <v>9626.3543613127713</v>
      </c>
      <c r="AR35" s="43">
        <v>1</v>
      </c>
      <c r="AS35" s="42">
        <f t="shared" si="16"/>
        <v>9626.3543613127713</v>
      </c>
      <c r="AT35" s="43">
        <v>1</v>
      </c>
      <c r="AU35" s="42">
        <f t="shared" si="17"/>
        <v>9626.3543613127713</v>
      </c>
      <c r="AV35" s="43">
        <v>0.99972477893451872</v>
      </c>
      <c r="AW35" s="42">
        <f t="shared" si="18"/>
        <v>9623.7049858087503</v>
      </c>
      <c r="AX35" s="43">
        <v>0.99972477893451872</v>
      </c>
      <c r="AY35" s="42">
        <f t="shared" si="19"/>
        <v>9621.0563394686778</v>
      </c>
    </row>
    <row r="36" spans="1:51" s="34" customFormat="1" hidden="1" x14ac:dyDescent="0.25">
      <c r="A36" s="31" t="s">
        <v>136</v>
      </c>
      <c r="B36" s="11" t="s">
        <v>17</v>
      </c>
      <c r="C36" s="11" t="s">
        <v>33</v>
      </c>
      <c r="D36" s="11" t="s">
        <v>34</v>
      </c>
      <c r="E36" s="11" t="s">
        <v>137</v>
      </c>
      <c r="F36" s="46">
        <v>2018</v>
      </c>
      <c r="G36" s="11" t="s">
        <v>138</v>
      </c>
      <c r="H36" s="32" t="s">
        <v>776</v>
      </c>
      <c r="I36" s="11" t="s">
        <v>880</v>
      </c>
      <c r="J36" s="11" t="s">
        <v>23</v>
      </c>
      <c r="K36" s="11" t="s">
        <v>725</v>
      </c>
      <c r="L36" s="33">
        <v>1.2320000000000002</v>
      </c>
      <c r="M36" s="42">
        <f t="shared" si="1"/>
        <v>6.3078400000000014</v>
      </c>
      <c r="N36" s="43">
        <v>1.0026666666666699</v>
      </c>
      <c r="O36" s="42">
        <f t="shared" si="2"/>
        <v>6.324660906666689</v>
      </c>
      <c r="P36" s="43">
        <v>1</v>
      </c>
      <c r="Q36" s="42">
        <f t="shared" si="3"/>
        <v>6.324660906666689</v>
      </c>
      <c r="R36" s="43">
        <v>1</v>
      </c>
      <c r="S36" s="42">
        <f t="shared" si="4"/>
        <v>6.324660906666689</v>
      </c>
      <c r="T36" s="43">
        <v>1</v>
      </c>
      <c r="U36" s="42">
        <f t="shared" si="5"/>
        <v>6.324660906666689</v>
      </c>
      <c r="V36" s="43">
        <v>0.98404255319148937</v>
      </c>
      <c r="W36" s="42">
        <f t="shared" si="6"/>
        <v>6.2237354666666889</v>
      </c>
      <c r="X36" s="43">
        <v>1</v>
      </c>
      <c r="Y36" s="42">
        <f t="shared" si="7"/>
        <v>6.2237354666666889</v>
      </c>
      <c r="Z36" s="43">
        <v>1</v>
      </c>
      <c r="AA36" s="42">
        <f t="shared" si="8"/>
        <v>6.2237354666666889</v>
      </c>
      <c r="AB36" s="43">
        <v>1</v>
      </c>
      <c r="AC36" s="42">
        <f t="shared" si="9"/>
        <v>6.2237354666666889</v>
      </c>
      <c r="AD36" s="43">
        <v>1</v>
      </c>
      <c r="AE36" s="42">
        <f t="shared" si="10"/>
        <v>6.2237354666666889</v>
      </c>
      <c r="AF36" s="43">
        <v>0.91800000000000004</v>
      </c>
      <c r="AG36" s="42">
        <f t="shared" si="0"/>
        <v>19854.504000000001</v>
      </c>
      <c r="AH36" s="43">
        <v>1.0029123706577283</v>
      </c>
      <c r="AI36" s="42">
        <f t="shared" si="11"/>
        <v>19912.327674873351</v>
      </c>
      <c r="AJ36" s="43">
        <v>1</v>
      </c>
      <c r="AK36" s="42">
        <f t="shared" si="12"/>
        <v>19912.327674873351</v>
      </c>
      <c r="AL36" s="43">
        <v>1</v>
      </c>
      <c r="AM36" s="42">
        <f t="shared" si="13"/>
        <v>19912.327674873351</v>
      </c>
      <c r="AN36" s="43">
        <v>1</v>
      </c>
      <c r="AO36" s="42">
        <f t="shared" si="14"/>
        <v>19912.327674873351</v>
      </c>
      <c r="AP36" s="43">
        <v>0.98074980826502256</v>
      </c>
      <c r="AQ36" s="42">
        <f t="shared" si="15"/>
        <v>19529.011549242343</v>
      </c>
      <c r="AR36" s="43">
        <v>1</v>
      </c>
      <c r="AS36" s="42">
        <f t="shared" si="16"/>
        <v>19529.011549242343</v>
      </c>
      <c r="AT36" s="43">
        <v>1</v>
      </c>
      <c r="AU36" s="42">
        <f t="shared" si="17"/>
        <v>19529.011549242343</v>
      </c>
      <c r="AV36" s="43">
        <v>0.99972477893451872</v>
      </c>
      <c r="AW36" s="42">
        <f t="shared" si="18"/>
        <v>19523.636753875966</v>
      </c>
      <c r="AX36" s="43">
        <v>0.99972477893451872</v>
      </c>
      <c r="AY36" s="42">
        <f t="shared" si="19"/>
        <v>19518.263437766494</v>
      </c>
    </row>
    <row r="37" spans="1:51" s="34" customFormat="1" hidden="1" x14ac:dyDescent="0.25">
      <c r="A37" s="31" t="s">
        <v>141</v>
      </c>
      <c r="B37" s="11" t="s">
        <v>17</v>
      </c>
      <c r="C37" s="11" t="s">
        <v>33</v>
      </c>
      <c r="D37" s="11" t="s">
        <v>34</v>
      </c>
      <c r="E37" s="11" t="s">
        <v>142</v>
      </c>
      <c r="F37" s="46">
        <v>2018</v>
      </c>
      <c r="G37" s="11" t="s">
        <v>143</v>
      </c>
      <c r="H37" s="32" t="s">
        <v>777</v>
      </c>
      <c r="I37" s="11" t="s">
        <v>881</v>
      </c>
      <c r="J37" s="11" t="s">
        <v>23</v>
      </c>
      <c r="K37" s="11" t="s">
        <v>727</v>
      </c>
      <c r="L37" s="33">
        <v>1.2320000000000002</v>
      </c>
      <c r="M37" s="42">
        <f t="shared" si="1"/>
        <v>40.040000000000006</v>
      </c>
      <c r="N37" s="43">
        <v>1.0026666666666699</v>
      </c>
      <c r="O37" s="42">
        <f t="shared" si="2"/>
        <v>40.146773333333471</v>
      </c>
      <c r="P37" s="43">
        <v>1</v>
      </c>
      <c r="Q37" s="42">
        <f t="shared" si="3"/>
        <v>40.146773333333471</v>
      </c>
      <c r="R37" s="43">
        <v>1</v>
      </c>
      <c r="S37" s="42">
        <f t="shared" si="4"/>
        <v>40.146773333333471</v>
      </c>
      <c r="T37" s="43">
        <v>1</v>
      </c>
      <c r="U37" s="42">
        <f t="shared" si="5"/>
        <v>40.146773333333471</v>
      </c>
      <c r="V37" s="43">
        <v>0.98404255319148937</v>
      </c>
      <c r="W37" s="42">
        <f t="shared" si="6"/>
        <v>39.506133333333466</v>
      </c>
      <c r="X37" s="43">
        <v>1</v>
      </c>
      <c r="Y37" s="42">
        <f t="shared" si="7"/>
        <v>39.506133333333466</v>
      </c>
      <c r="Z37" s="43">
        <v>1</v>
      </c>
      <c r="AA37" s="42">
        <f t="shared" si="8"/>
        <v>39.506133333333466</v>
      </c>
      <c r="AB37" s="43">
        <v>1</v>
      </c>
      <c r="AC37" s="42">
        <f t="shared" si="9"/>
        <v>39.506133333333466</v>
      </c>
      <c r="AD37" s="43">
        <v>1</v>
      </c>
      <c r="AE37" s="42">
        <f t="shared" si="10"/>
        <v>39.506133333333466</v>
      </c>
      <c r="AF37" s="43">
        <v>0.91800000000000004</v>
      </c>
      <c r="AG37" s="42">
        <f t="shared" si="0"/>
        <v>179868.33000000002</v>
      </c>
      <c r="AH37" s="43">
        <v>1.0029123706577283</v>
      </c>
      <c r="AI37" s="42">
        <f t="shared" si="11"/>
        <v>180392.17324654662</v>
      </c>
      <c r="AJ37" s="43">
        <v>1</v>
      </c>
      <c r="AK37" s="42">
        <f t="shared" si="12"/>
        <v>180392.17324654662</v>
      </c>
      <c r="AL37" s="43">
        <v>1</v>
      </c>
      <c r="AM37" s="42">
        <f t="shared" si="13"/>
        <v>180392.17324654662</v>
      </c>
      <c r="AN37" s="43">
        <v>1</v>
      </c>
      <c r="AO37" s="42">
        <f t="shared" si="14"/>
        <v>180392.17324654662</v>
      </c>
      <c r="AP37" s="43">
        <v>0.98074980826502256</v>
      </c>
      <c r="AQ37" s="42">
        <f t="shared" si="15"/>
        <v>176919.58932406132</v>
      </c>
      <c r="AR37" s="43">
        <v>1</v>
      </c>
      <c r="AS37" s="42">
        <f t="shared" si="16"/>
        <v>176919.58932406132</v>
      </c>
      <c r="AT37" s="43">
        <v>1</v>
      </c>
      <c r="AU37" s="42">
        <f t="shared" si="17"/>
        <v>176919.58932406132</v>
      </c>
      <c r="AV37" s="43">
        <v>0.99972477893451872</v>
      </c>
      <c r="AW37" s="42">
        <f t="shared" si="18"/>
        <v>176870.89732618304</v>
      </c>
      <c r="AX37" s="43">
        <v>0.99972477893451872</v>
      </c>
      <c r="AY37" s="42">
        <f t="shared" si="19"/>
        <v>176822.21872936829</v>
      </c>
    </row>
    <row r="38" spans="1:51" s="34" customFormat="1" hidden="1" x14ac:dyDescent="0.25">
      <c r="A38" s="31" t="s">
        <v>146</v>
      </c>
      <c r="B38" s="11" t="s">
        <v>17</v>
      </c>
      <c r="C38" s="11" t="s">
        <v>33</v>
      </c>
      <c r="D38" s="11" t="s">
        <v>34</v>
      </c>
      <c r="E38" s="11" t="s">
        <v>147</v>
      </c>
      <c r="F38" s="46">
        <v>2018</v>
      </c>
      <c r="G38" s="11" t="s">
        <v>148</v>
      </c>
      <c r="H38" s="32" t="s">
        <v>778</v>
      </c>
      <c r="I38" s="11" t="s">
        <v>882</v>
      </c>
      <c r="J38" s="11" t="s">
        <v>23</v>
      </c>
      <c r="K38" s="11" t="s">
        <v>727</v>
      </c>
      <c r="L38" s="33">
        <v>1.2320000000000002</v>
      </c>
      <c r="M38" s="42">
        <f t="shared" si="1"/>
        <v>69.115200000000016</v>
      </c>
      <c r="N38" s="43">
        <v>1.0026666666666699</v>
      </c>
      <c r="O38" s="42">
        <f t="shared" si="2"/>
        <v>69.299507200000235</v>
      </c>
      <c r="P38" s="43">
        <v>1</v>
      </c>
      <c r="Q38" s="42">
        <f t="shared" si="3"/>
        <v>69.299507200000235</v>
      </c>
      <c r="R38" s="43">
        <v>1</v>
      </c>
      <c r="S38" s="42">
        <f t="shared" si="4"/>
        <v>69.299507200000235</v>
      </c>
      <c r="T38" s="43">
        <v>1</v>
      </c>
      <c r="U38" s="42">
        <f t="shared" si="5"/>
        <v>69.299507200000235</v>
      </c>
      <c r="V38" s="43">
        <v>0.98404255319148937</v>
      </c>
      <c r="W38" s="42">
        <f t="shared" si="6"/>
        <v>68.193664000000226</v>
      </c>
      <c r="X38" s="43">
        <v>1</v>
      </c>
      <c r="Y38" s="42">
        <f t="shared" si="7"/>
        <v>68.193664000000226</v>
      </c>
      <c r="Z38" s="43">
        <v>1</v>
      </c>
      <c r="AA38" s="42">
        <f t="shared" si="8"/>
        <v>68.193664000000226</v>
      </c>
      <c r="AB38" s="43">
        <v>1</v>
      </c>
      <c r="AC38" s="42">
        <f t="shared" si="9"/>
        <v>68.193664000000226</v>
      </c>
      <c r="AD38" s="43">
        <v>1</v>
      </c>
      <c r="AE38" s="42">
        <f t="shared" si="10"/>
        <v>68.193664000000226</v>
      </c>
      <c r="AF38" s="43">
        <v>0.91800000000000004</v>
      </c>
      <c r="AG38" s="42">
        <f t="shared" si="0"/>
        <v>248547.58200000002</v>
      </c>
      <c r="AH38" s="43">
        <v>1.0029123706577283</v>
      </c>
      <c r="AI38" s="42">
        <f t="shared" si="11"/>
        <v>249271.44468486615</v>
      </c>
      <c r="AJ38" s="43">
        <v>1</v>
      </c>
      <c r="AK38" s="42">
        <f t="shared" si="12"/>
        <v>249271.44468486615</v>
      </c>
      <c r="AL38" s="43">
        <v>1</v>
      </c>
      <c r="AM38" s="42">
        <f t="shared" si="13"/>
        <v>249271.44468486615</v>
      </c>
      <c r="AN38" s="43">
        <v>1</v>
      </c>
      <c r="AO38" s="42">
        <f t="shared" si="14"/>
        <v>249271.44468486615</v>
      </c>
      <c r="AP38" s="43">
        <v>0.98074980826502256</v>
      </c>
      <c r="AQ38" s="42">
        <f t="shared" si="15"/>
        <v>244472.92158062765</v>
      </c>
      <c r="AR38" s="43">
        <v>1</v>
      </c>
      <c r="AS38" s="42">
        <f t="shared" si="16"/>
        <v>244472.92158062765</v>
      </c>
      <c r="AT38" s="43">
        <v>1</v>
      </c>
      <c r="AU38" s="42">
        <f t="shared" si="17"/>
        <v>244472.92158062765</v>
      </c>
      <c r="AV38" s="43">
        <v>0.99972477893451872</v>
      </c>
      <c r="AW38" s="42">
        <f t="shared" si="18"/>
        <v>244405.63748266891</v>
      </c>
      <c r="AX38" s="43">
        <v>0.99972477893451872</v>
      </c>
      <c r="AY38" s="42">
        <f t="shared" si="19"/>
        <v>244338.37190271131</v>
      </c>
    </row>
    <row r="39" spans="1:51" s="34" customFormat="1" hidden="1" x14ac:dyDescent="0.25">
      <c r="A39" s="31" t="s">
        <v>156</v>
      </c>
      <c r="B39" s="11" t="s">
        <v>17</v>
      </c>
      <c r="C39" s="11" t="s">
        <v>33</v>
      </c>
      <c r="D39" s="11" t="s">
        <v>34</v>
      </c>
      <c r="E39" s="11" t="s">
        <v>157</v>
      </c>
      <c r="F39" s="46">
        <v>2018</v>
      </c>
      <c r="G39" s="11" t="s">
        <v>158</v>
      </c>
      <c r="H39" s="32" t="s">
        <v>779</v>
      </c>
      <c r="I39" s="11" t="s">
        <v>883</v>
      </c>
      <c r="J39" s="11" t="s">
        <v>23</v>
      </c>
      <c r="K39" s="11" t="s">
        <v>727</v>
      </c>
      <c r="L39" s="33">
        <v>1.2320000000000002</v>
      </c>
      <c r="M39" s="42">
        <f t="shared" si="1"/>
        <v>4.7678400000000005</v>
      </c>
      <c r="N39" s="43">
        <v>1.0026666666666699</v>
      </c>
      <c r="O39" s="42">
        <f t="shared" si="2"/>
        <v>4.7805542400000158</v>
      </c>
      <c r="P39" s="43">
        <v>1</v>
      </c>
      <c r="Q39" s="42">
        <f t="shared" si="3"/>
        <v>4.7805542400000158</v>
      </c>
      <c r="R39" s="43">
        <v>1</v>
      </c>
      <c r="S39" s="42">
        <f t="shared" si="4"/>
        <v>4.7805542400000158</v>
      </c>
      <c r="T39" s="43">
        <v>1</v>
      </c>
      <c r="U39" s="42">
        <f t="shared" si="5"/>
        <v>4.7805542400000158</v>
      </c>
      <c r="V39" s="43">
        <v>0.98404255319148937</v>
      </c>
      <c r="W39" s="42">
        <f t="shared" si="6"/>
        <v>4.7042688000000155</v>
      </c>
      <c r="X39" s="43">
        <v>1</v>
      </c>
      <c r="Y39" s="42">
        <f t="shared" si="7"/>
        <v>4.7042688000000155</v>
      </c>
      <c r="Z39" s="43">
        <v>1</v>
      </c>
      <c r="AA39" s="42">
        <f t="shared" si="8"/>
        <v>4.7042688000000155</v>
      </c>
      <c r="AB39" s="43">
        <v>1</v>
      </c>
      <c r="AC39" s="42">
        <f t="shared" si="9"/>
        <v>4.7042688000000155</v>
      </c>
      <c r="AD39" s="43">
        <v>1</v>
      </c>
      <c r="AE39" s="42">
        <f t="shared" si="10"/>
        <v>4.7042688000000155</v>
      </c>
      <c r="AF39" s="43">
        <v>0.91800000000000004</v>
      </c>
      <c r="AG39" s="42">
        <f t="shared" ref="AG39:AG66" si="20">I39*AF39</f>
        <v>13898.52</v>
      </c>
      <c r="AH39" s="43">
        <v>1.0029123706577283</v>
      </c>
      <c r="AI39" s="42">
        <f t="shared" si="11"/>
        <v>13938.99764183385</v>
      </c>
      <c r="AJ39" s="43">
        <v>1</v>
      </c>
      <c r="AK39" s="42">
        <f t="shared" si="12"/>
        <v>13938.99764183385</v>
      </c>
      <c r="AL39" s="43">
        <v>1</v>
      </c>
      <c r="AM39" s="42">
        <f t="shared" si="13"/>
        <v>13938.99764183385</v>
      </c>
      <c r="AN39" s="43">
        <v>1</v>
      </c>
      <c r="AO39" s="42">
        <f t="shared" si="14"/>
        <v>13938.99764183385</v>
      </c>
      <c r="AP39" s="43">
        <v>0.98074980826502256</v>
      </c>
      <c r="AQ39" s="42">
        <f t="shared" si="15"/>
        <v>13670.669264635149</v>
      </c>
      <c r="AR39" s="43">
        <v>1</v>
      </c>
      <c r="AS39" s="42">
        <f t="shared" si="16"/>
        <v>13670.669264635149</v>
      </c>
      <c r="AT39" s="43">
        <v>1</v>
      </c>
      <c r="AU39" s="42">
        <f t="shared" si="17"/>
        <v>13670.669264635149</v>
      </c>
      <c r="AV39" s="43">
        <v>0.99972477893451872</v>
      </c>
      <c r="AW39" s="42">
        <f t="shared" si="18"/>
        <v>13666.906808474294</v>
      </c>
      <c r="AX39" s="43">
        <v>0.99972477893451872</v>
      </c>
      <c r="AY39" s="42">
        <f t="shared" si="19"/>
        <v>13663.145387820632</v>
      </c>
    </row>
    <row r="40" spans="1:51" s="34" customFormat="1" hidden="1" x14ac:dyDescent="0.25">
      <c r="A40" s="31" t="s">
        <v>161</v>
      </c>
      <c r="B40" s="11" t="s">
        <v>17</v>
      </c>
      <c r="C40" s="11" t="s">
        <v>33</v>
      </c>
      <c r="D40" s="11" t="s">
        <v>34</v>
      </c>
      <c r="E40" s="11" t="s">
        <v>162</v>
      </c>
      <c r="F40" s="46">
        <v>2018</v>
      </c>
      <c r="G40" s="11" t="s">
        <v>163</v>
      </c>
      <c r="H40" s="32" t="s">
        <v>780</v>
      </c>
      <c r="I40" s="11" t="s">
        <v>884</v>
      </c>
      <c r="J40" s="11" t="s">
        <v>23</v>
      </c>
      <c r="K40" s="11" t="s">
        <v>725</v>
      </c>
      <c r="L40" s="33">
        <v>1.2320000000000002</v>
      </c>
      <c r="M40" s="42">
        <f t="shared" si="1"/>
        <v>5.0758400000000012</v>
      </c>
      <c r="N40" s="43">
        <v>1.0026666666666699</v>
      </c>
      <c r="O40" s="42">
        <f t="shared" si="2"/>
        <v>5.089375573333351</v>
      </c>
      <c r="P40" s="43">
        <v>1</v>
      </c>
      <c r="Q40" s="42">
        <f t="shared" si="3"/>
        <v>5.089375573333351</v>
      </c>
      <c r="R40" s="43">
        <v>1</v>
      </c>
      <c r="S40" s="42">
        <f t="shared" si="4"/>
        <v>5.089375573333351</v>
      </c>
      <c r="T40" s="43">
        <v>1</v>
      </c>
      <c r="U40" s="42">
        <f t="shared" si="5"/>
        <v>5.089375573333351</v>
      </c>
      <c r="V40" s="43">
        <v>0.98404255319148937</v>
      </c>
      <c r="W40" s="42">
        <f t="shared" si="6"/>
        <v>5.008162133333351</v>
      </c>
      <c r="X40" s="43">
        <v>1</v>
      </c>
      <c r="Y40" s="42">
        <f t="shared" si="7"/>
        <v>5.008162133333351</v>
      </c>
      <c r="Z40" s="43">
        <v>1</v>
      </c>
      <c r="AA40" s="42">
        <f t="shared" si="8"/>
        <v>5.008162133333351</v>
      </c>
      <c r="AB40" s="43">
        <v>1</v>
      </c>
      <c r="AC40" s="42">
        <f t="shared" si="9"/>
        <v>5.008162133333351</v>
      </c>
      <c r="AD40" s="43">
        <v>1</v>
      </c>
      <c r="AE40" s="42">
        <f t="shared" si="10"/>
        <v>5.008162133333351</v>
      </c>
      <c r="AF40" s="43">
        <v>0.91800000000000004</v>
      </c>
      <c r="AG40" s="42">
        <f t="shared" si="20"/>
        <v>17010.54</v>
      </c>
      <c r="AH40" s="43">
        <v>1.0029123706577283</v>
      </c>
      <c r="AI40" s="42">
        <f t="shared" si="11"/>
        <v>17060.080997568115</v>
      </c>
      <c r="AJ40" s="43">
        <v>1</v>
      </c>
      <c r="AK40" s="42">
        <f t="shared" si="12"/>
        <v>17060.080997568115</v>
      </c>
      <c r="AL40" s="43">
        <v>1</v>
      </c>
      <c r="AM40" s="42">
        <f t="shared" si="13"/>
        <v>17060.080997568115</v>
      </c>
      <c r="AN40" s="43">
        <v>1</v>
      </c>
      <c r="AO40" s="42">
        <f t="shared" si="14"/>
        <v>17060.080997568115</v>
      </c>
      <c r="AP40" s="43">
        <v>0.98074980826502256</v>
      </c>
      <c r="AQ40" s="42">
        <f t="shared" si="15"/>
        <v>16731.671167350683</v>
      </c>
      <c r="AR40" s="43">
        <v>1</v>
      </c>
      <c r="AS40" s="42">
        <f t="shared" si="16"/>
        <v>16731.671167350683</v>
      </c>
      <c r="AT40" s="43">
        <v>1</v>
      </c>
      <c r="AU40" s="42">
        <f t="shared" si="17"/>
        <v>16731.671167350683</v>
      </c>
      <c r="AV40" s="43">
        <v>0.99972477893451872</v>
      </c>
      <c r="AW40" s="42">
        <f t="shared" si="18"/>
        <v>16727.066258984723</v>
      </c>
      <c r="AX40" s="43">
        <v>0.99972477893451872</v>
      </c>
      <c r="AY40" s="42">
        <f t="shared" si="19"/>
        <v>16722.462617986548</v>
      </c>
    </row>
    <row r="41" spans="1:51" s="34" customFormat="1" hidden="1" x14ac:dyDescent="0.25">
      <c r="A41" s="31" t="s">
        <v>166</v>
      </c>
      <c r="B41" s="11" t="s">
        <v>17</v>
      </c>
      <c r="C41" s="11" t="s">
        <v>33</v>
      </c>
      <c r="D41" s="11" t="s">
        <v>34</v>
      </c>
      <c r="E41" s="11" t="s">
        <v>167</v>
      </c>
      <c r="F41" s="46">
        <v>2018</v>
      </c>
      <c r="G41" s="11" t="s">
        <v>168</v>
      </c>
      <c r="H41" s="32" t="s">
        <v>781</v>
      </c>
      <c r="I41" s="11" t="s">
        <v>885</v>
      </c>
      <c r="J41" s="11" t="s">
        <v>23</v>
      </c>
      <c r="K41" s="11" t="s">
        <v>727</v>
      </c>
      <c r="L41" s="33">
        <v>1.2320000000000002</v>
      </c>
      <c r="M41" s="42">
        <f t="shared" si="1"/>
        <v>23.284800000000001</v>
      </c>
      <c r="N41" s="43">
        <v>1.0026666666666699</v>
      </c>
      <c r="O41" s="42">
        <f t="shared" si="2"/>
        <v>23.346892800000077</v>
      </c>
      <c r="P41" s="43">
        <v>1</v>
      </c>
      <c r="Q41" s="42">
        <f t="shared" si="3"/>
        <v>23.346892800000077</v>
      </c>
      <c r="R41" s="43">
        <v>1</v>
      </c>
      <c r="S41" s="42">
        <f t="shared" si="4"/>
        <v>23.346892800000077</v>
      </c>
      <c r="T41" s="43">
        <v>1</v>
      </c>
      <c r="U41" s="42">
        <f t="shared" si="5"/>
        <v>23.346892800000077</v>
      </c>
      <c r="V41" s="43">
        <v>0.98404255319148937</v>
      </c>
      <c r="W41" s="42">
        <f t="shared" si="6"/>
        <v>22.974336000000076</v>
      </c>
      <c r="X41" s="43">
        <v>1</v>
      </c>
      <c r="Y41" s="42">
        <f t="shared" si="7"/>
        <v>22.974336000000076</v>
      </c>
      <c r="Z41" s="43">
        <v>1</v>
      </c>
      <c r="AA41" s="42">
        <f t="shared" si="8"/>
        <v>22.974336000000076</v>
      </c>
      <c r="AB41" s="43">
        <v>1</v>
      </c>
      <c r="AC41" s="42">
        <f t="shared" si="9"/>
        <v>22.974336000000076</v>
      </c>
      <c r="AD41" s="43">
        <v>1</v>
      </c>
      <c r="AE41" s="42">
        <f t="shared" si="10"/>
        <v>22.974336000000076</v>
      </c>
      <c r="AF41" s="43">
        <v>0.91800000000000004</v>
      </c>
      <c r="AG41" s="42">
        <f t="shared" si="20"/>
        <v>80088.156000000003</v>
      </c>
      <c r="AH41" s="43">
        <v>1.0029123706577283</v>
      </c>
      <c r="AI41" s="42">
        <f t="shared" si="11"/>
        <v>80321.402395565965</v>
      </c>
      <c r="AJ41" s="43">
        <v>1</v>
      </c>
      <c r="AK41" s="42">
        <f t="shared" si="12"/>
        <v>80321.402395565965</v>
      </c>
      <c r="AL41" s="43">
        <v>1</v>
      </c>
      <c r="AM41" s="42">
        <f t="shared" si="13"/>
        <v>80321.402395565965</v>
      </c>
      <c r="AN41" s="43">
        <v>1</v>
      </c>
      <c r="AO41" s="42">
        <f t="shared" si="14"/>
        <v>80321.402395565965</v>
      </c>
      <c r="AP41" s="43">
        <v>0.98074980826502256</v>
      </c>
      <c r="AQ41" s="42">
        <f t="shared" si="15"/>
        <v>78775.19999902905</v>
      </c>
      <c r="AR41" s="43">
        <v>1</v>
      </c>
      <c r="AS41" s="42">
        <f t="shared" si="16"/>
        <v>78775.19999902905</v>
      </c>
      <c r="AT41" s="43">
        <v>1</v>
      </c>
      <c r="AU41" s="42">
        <f t="shared" si="17"/>
        <v>78775.19999902905</v>
      </c>
      <c r="AV41" s="43">
        <v>0.99972477893451872</v>
      </c>
      <c r="AW41" s="42">
        <f t="shared" si="18"/>
        <v>78753.519404551815</v>
      </c>
      <c r="AX41" s="43">
        <v>0.99972477893451872</v>
      </c>
      <c r="AY41" s="42">
        <f t="shared" si="19"/>
        <v>78731.844777030899</v>
      </c>
    </row>
    <row r="42" spans="1:51" s="34" customFormat="1" hidden="1" x14ac:dyDescent="0.25">
      <c r="A42" s="31" t="s">
        <v>171</v>
      </c>
      <c r="B42" s="11" t="s">
        <v>17</v>
      </c>
      <c r="C42" s="11" t="s">
        <v>33</v>
      </c>
      <c r="D42" s="11" t="s">
        <v>34</v>
      </c>
      <c r="E42" s="11" t="s">
        <v>172</v>
      </c>
      <c r="F42" s="46">
        <v>2018</v>
      </c>
      <c r="G42" s="11" t="s">
        <v>173</v>
      </c>
      <c r="H42" s="32" t="s">
        <v>757</v>
      </c>
      <c r="I42" s="11" t="s">
        <v>886</v>
      </c>
      <c r="J42" s="11" t="s">
        <v>23</v>
      </c>
      <c r="K42" s="11" t="s">
        <v>727</v>
      </c>
      <c r="L42" s="33">
        <v>1.2320000000000002</v>
      </c>
      <c r="M42" s="42">
        <f t="shared" si="1"/>
        <v>0</v>
      </c>
      <c r="N42" s="43">
        <v>1.0026666666666699</v>
      </c>
      <c r="O42" s="42">
        <f t="shared" si="2"/>
        <v>0</v>
      </c>
      <c r="P42" s="43">
        <v>1</v>
      </c>
      <c r="Q42" s="42">
        <f t="shared" si="3"/>
        <v>0</v>
      </c>
      <c r="R42" s="43">
        <v>1</v>
      </c>
      <c r="S42" s="42">
        <f t="shared" si="4"/>
        <v>0</v>
      </c>
      <c r="T42" s="43">
        <v>1</v>
      </c>
      <c r="U42" s="42">
        <f t="shared" si="5"/>
        <v>0</v>
      </c>
      <c r="V42" s="43">
        <v>0.98404255319148937</v>
      </c>
      <c r="W42" s="42">
        <f t="shared" si="6"/>
        <v>0</v>
      </c>
      <c r="X42" s="43">
        <v>1</v>
      </c>
      <c r="Y42" s="42">
        <f t="shared" si="7"/>
        <v>0</v>
      </c>
      <c r="Z42" s="43">
        <v>1</v>
      </c>
      <c r="AA42" s="42">
        <f t="shared" si="8"/>
        <v>0</v>
      </c>
      <c r="AB42" s="43">
        <v>1</v>
      </c>
      <c r="AC42" s="42">
        <f t="shared" si="9"/>
        <v>0</v>
      </c>
      <c r="AD42" s="43">
        <v>1</v>
      </c>
      <c r="AE42" s="42">
        <f t="shared" si="10"/>
        <v>0</v>
      </c>
      <c r="AF42" s="43">
        <v>0.91800000000000004</v>
      </c>
      <c r="AG42" s="42">
        <f t="shared" si="20"/>
        <v>15692.292000000001</v>
      </c>
      <c r="AH42" s="43">
        <v>1.0029123706577283</v>
      </c>
      <c r="AI42" s="42">
        <f t="shared" si="11"/>
        <v>15737.993770773306</v>
      </c>
      <c r="AJ42" s="43">
        <v>1</v>
      </c>
      <c r="AK42" s="42">
        <f t="shared" si="12"/>
        <v>15737.993770773306</v>
      </c>
      <c r="AL42" s="43">
        <v>1</v>
      </c>
      <c r="AM42" s="42">
        <f t="shared" si="13"/>
        <v>15737.993770773306</v>
      </c>
      <c r="AN42" s="43">
        <v>1</v>
      </c>
      <c r="AO42" s="42">
        <f t="shared" si="14"/>
        <v>15737.993770773306</v>
      </c>
      <c r="AP42" s="43">
        <v>0.98074980826502256</v>
      </c>
      <c r="AQ42" s="42">
        <f t="shared" si="15"/>
        <v>15435.03437316204</v>
      </c>
      <c r="AR42" s="43">
        <v>1</v>
      </c>
      <c r="AS42" s="42">
        <f t="shared" si="16"/>
        <v>15435.03437316204</v>
      </c>
      <c r="AT42" s="43">
        <v>1</v>
      </c>
      <c r="AU42" s="42">
        <f t="shared" si="17"/>
        <v>15435.03437316204</v>
      </c>
      <c r="AV42" s="43">
        <v>0.99972477893451872</v>
      </c>
      <c r="AW42" s="42">
        <f t="shared" si="18"/>
        <v>15430.786326556117</v>
      </c>
      <c r="AX42" s="43">
        <v>0.99972477893451872</v>
      </c>
      <c r="AY42" s="42">
        <f t="shared" si="19"/>
        <v>15426.539449102109</v>
      </c>
    </row>
    <row r="43" spans="1:51" s="34" customFormat="1" hidden="1" x14ac:dyDescent="0.25">
      <c r="A43" s="31" t="s">
        <v>175</v>
      </c>
      <c r="B43" s="11" t="s">
        <v>17</v>
      </c>
      <c r="C43" s="11" t="s">
        <v>33</v>
      </c>
      <c r="D43" s="11" t="s">
        <v>34</v>
      </c>
      <c r="E43" s="11" t="s">
        <v>176</v>
      </c>
      <c r="F43" s="46">
        <v>2018</v>
      </c>
      <c r="G43" s="11" t="s">
        <v>177</v>
      </c>
      <c r="H43" s="32" t="s">
        <v>757</v>
      </c>
      <c r="I43" s="11" t="s">
        <v>887</v>
      </c>
      <c r="J43" s="11" t="s">
        <v>23</v>
      </c>
      <c r="K43" s="11" t="s">
        <v>725</v>
      </c>
      <c r="L43" s="33">
        <v>1.2320000000000002</v>
      </c>
      <c r="M43" s="42">
        <f t="shared" si="1"/>
        <v>0</v>
      </c>
      <c r="N43" s="43">
        <v>1.0026666666666699</v>
      </c>
      <c r="O43" s="42">
        <f t="shared" si="2"/>
        <v>0</v>
      </c>
      <c r="P43" s="43">
        <v>1</v>
      </c>
      <c r="Q43" s="42">
        <f t="shared" si="3"/>
        <v>0</v>
      </c>
      <c r="R43" s="43">
        <v>1</v>
      </c>
      <c r="S43" s="42">
        <f t="shared" si="4"/>
        <v>0</v>
      </c>
      <c r="T43" s="43">
        <v>1</v>
      </c>
      <c r="U43" s="42">
        <f t="shared" si="5"/>
        <v>0</v>
      </c>
      <c r="V43" s="43">
        <v>0.98404255319148937</v>
      </c>
      <c r="W43" s="42">
        <f t="shared" si="6"/>
        <v>0</v>
      </c>
      <c r="X43" s="43">
        <v>1</v>
      </c>
      <c r="Y43" s="42">
        <f t="shared" si="7"/>
        <v>0</v>
      </c>
      <c r="Z43" s="43">
        <v>1</v>
      </c>
      <c r="AA43" s="42">
        <f t="shared" si="8"/>
        <v>0</v>
      </c>
      <c r="AB43" s="43">
        <v>1</v>
      </c>
      <c r="AC43" s="42">
        <f t="shared" si="9"/>
        <v>0</v>
      </c>
      <c r="AD43" s="43">
        <v>1</v>
      </c>
      <c r="AE43" s="42">
        <f t="shared" si="10"/>
        <v>0</v>
      </c>
      <c r="AF43" s="43">
        <v>0.91800000000000004</v>
      </c>
      <c r="AG43" s="42">
        <f t="shared" si="20"/>
        <v>2143.5300000000002</v>
      </c>
      <c r="AH43" s="43">
        <v>1.0029123706577283</v>
      </c>
      <c r="AI43" s="42">
        <f t="shared" si="11"/>
        <v>2149.7727538759605</v>
      </c>
      <c r="AJ43" s="43">
        <v>1</v>
      </c>
      <c r="AK43" s="42">
        <f t="shared" si="12"/>
        <v>2149.7727538759605</v>
      </c>
      <c r="AL43" s="43">
        <v>1</v>
      </c>
      <c r="AM43" s="42">
        <f t="shared" si="13"/>
        <v>2149.7727538759605</v>
      </c>
      <c r="AN43" s="43">
        <v>1</v>
      </c>
      <c r="AO43" s="42">
        <f t="shared" si="14"/>
        <v>2149.7727538759605</v>
      </c>
      <c r="AP43" s="43">
        <v>0.98074980826502256</v>
      </c>
      <c r="AQ43" s="42">
        <f t="shared" si="15"/>
        <v>2108.3892161772178</v>
      </c>
      <c r="AR43" s="43">
        <v>1</v>
      </c>
      <c r="AS43" s="42">
        <f t="shared" si="16"/>
        <v>2108.3892161772178</v>
      </c>
      <c r="AT43" s="43">
        <v>1</v>
      </c>
      <c r="AU43" s="42">
        <f t="shared" si="17"/>
        <v>2108.3892161772178</v>
      </c>
      <c r="AV43" s="43">
        <v>0.99972477893451872</v>
      </c>
      <c r="AW43" s="42">
        <f t="shared" si="18"/>
        <v>2107.8089430506921</v>
      </c>
      <c r="AX43" s="43">
        <v>0.99972477893451872</v>
      </c>
      <c r="AY43" s="42">
        <f t="shared" si="19"/>
        <v>2107.2288296275547</v>
      </c>
    </row>
    <row r="44" spans="1:51" s="34" customFormat="1" hidden="1" x14ac:dyDescent="0.25">
      <c r="A44" s="31" t="s">
        <v>179</v>
      </c>
      <c r="B44" s="11" t="s">
        <v>17</v>
      </c>
      <c r="C44" s="11" t="s">
        <v>33</v>
      </c>
      <c r="D44" s="11" t="s">
        <v>34</v>
      </c>
      <c r="E44" s="11" t="s">
        <v>176</v>
      </c>
      <c r="F44" s="46">
        <v>2018</v>
      </c>
      <c r="G44" s="11" t="s">
        <v>180</v>
      </c>
      <c r="H44" s="32" t="s">
        <v>782</v>
      </c>
      <c r="I44" s="11" t="s">
        <v>888</v>
      </c>
      <c r="J44" s="11" t="s">
        <v>23</v>
      </c>
      <c r="K44" s="11" t="s">
        <v>725</v>
      </c>
      <c r="L44" s="33">
        <v>1.2320000000000002</v>
      </c>
      <c r="M44" s="42">
        <f t="shared" si="1"/>
        <v>5.580960000000001</v>
      </c>
      <c r="N44" s="43">
        <v>1.0026666666666699</v>
      </c>
      <c r="O44" s="42">
        <f t="shared" si="2"/>
        <v>5.595842560000019</v>
      </c>
      <c r="P44" s="43">
        <v>1</v>
      </c>
      <c r="Q44" s="42">
        <f t="shared" si="3"/>
        <v>5.595842560000019</v>
      </c>
      <c r="R44" s="43">
        <v>1</v>
      </c>
      <c r="S44" s="42">
        <f t="shared" si="4"/>
        <v>5.595842560000019</v>
      </c>
      <c r="T44" s="43">
        <v>1</v>
      </c>
      <c r="U44" s="42">
        <f t="shared" si="5"/>
        <v>5.595842560000019</v>
      </c>
      <c r="V44" s="43">
        <v>0.98404255319148937</v>
      </c>
      <c r="W44" s="42">
        <f t="shared" si="6"/>
        <v>5.5065472000000186</v>
      </c>
      <c r="X44" s="43">
        <v>1</v>
      </c>
      <c r="Y44" s="42">
        <f t="shared" si="7"/>
        <v>5.5065472000000186</v>
      </c>
      <c r="Z44" s="43">
        <v>1</v>
      </c>
      <c r="AA44" s="42">
        <f t="shared" si="8"/>
        <v>5.5065472000000186</v>
      </c>
      <c r="AB44" s="43">
        <v>1</v>
      </c>
      <c r="AC44" s="42">
        <f t="shared" si="9"/>
        <v>5.5065472000000186</v>
      </c>
      <c r="AD44" s="43">
        <v>1</v>
      </c>
      <c r="AE44" s="42">
        <f t="shared" si="10"/>
        <v>5.5065472000000186</v>
      </c>
      <c r="AF44" s="43">
        <v>0.91800000000000004</v>
      </c>
      <c r="AG44" s="42">
        <f t="shared" si="20"/>
        <v>15658.326000000001</v>
      </c>
      <c r="AH44" s="43">
        <v>1.0029123706577283</v>
      </c>
      <c r="AI44" s="42">
        <f t="shared" si="11"/>
        <v>15703.928849191545</v>
      </c>
      <c r="AJ44" s="43">
        <v>1</v>
      </c>
      <c r="AK44" s="42">
        <f t="shared" si="12"/>
        <v>15703.928849191545</v>
      </c>
      <c r="AL44" s="43">
        <v>1</v>
      </c>
      <c r="AM44" s="42">
        <f t="shared" si="13"/>
        <v>15703.928849191545</v>
      </c>
      <c r="AN44" s="43">
        <v>1</v>
      </c>
      <c r="AO44" s="42">
        <f t="shared" si="14"/>
        <v>15703.928849191545</v>
      </c>
      <c r="AP44" s="43">
        <v>0.98074980826502256</v>
      </c>
      <c r="AQ44" s="42">
        <f t="shared" si="15"/>
        <v>15401.625207852165</v>
      </c>
      <c r="AR44" s="43">
        <v>1</v>
      </c>
      <c r="AS44" s="42">
        <f t="shared" si="16"/>
        <v>15401.625207852165</v>
      </c>
      <c r="AT44" s="43">
        <v>1</v>
      </c>
      <c r="AU44" s="42">
        <f t="shared" si="17"/>
        <v>15401.625207852165</v>
      </c>
      <c r="AV44" s="43">
        <v>0.99972477893451872</v>
      </c>
      <c r="AW44" s="42">
        <f t="shared" si="18"/>
        <v>15397.386356152316</v>
      </c>
      <c r="AX44" s="43">
        <v>0.99972477893451872</v>
      </c>
      <c r="AY44" s="42">
        <f t="shared" si="19"/>
        <v>15393.148671073748</v>
      </c>
    </row>
    <row r="45" spans="1:51" s="34" customFormat="1" hidden="1" x14ac:dyDescent="0.25">
      <c r="A45" s="31" t="s">
        <v>183</v>
      </c>
      <c r="B45" s="11" t="s">
        <v>17</v>
      </c>
      <c r="C45" s="11" t="s">
        <v>33</v>
      </c>
      <c r="D45" s="11" t="s">
        <v>34</v>
      </c>
      <c r="E45" s="11" t="s">
        <v>126</v>
      </c>
      <c r="F45" s="46">
        <v>2018</v>
      </c>
      <c r="G45" s="11" t="s">
        <v>184</v>
      </c>
      <c r="H45" s="32" t="s">
        <v>757</v>
      </c>
      <c r="I45" s="11" t="s">
        <v>889</v>
      </c>
      <c r="J45" s="11" t="s">
        <v>23</v>
      </c>
      <c r="K45" s="11" t="s">
        <v>727</v>
      </c>
      <c r="L45" s="33">
        <v>1.2320000000000002</v>
      </c>
      <c r="M45" s="42">
        <f t="shared" si="1"/>
        <v>0</v>
      </c>
      <c r="N45" s="43">
        <v>1.0026666666666699</v>
      </c>
      <c r="O45" s="42">
        <f t="shared" si="2"/>
        <v>0</v>
      </c>
      <c r="P45" s="43">
        <v>1</v>
      </c>
      <c r="Q45" s="42">
        <f t="shared" si="3"/>
        <v>0</v>
      </c>
      <c r="R45" s="43">
        <v>1</v>
      </c>
      <c r="S45" s="42">
        <f t="shared" si="4"/>
        <v>0</v>
      </c>
      <c r="T45" s="43">
        <v>1</v>
      </c>
      <c r="U45" s="42">
        <f t="shared" si="5"/>
        <v>0</v>
      </c>
      <c r="V45" s="43">
        <v>0.98404255319148937</v>
      </c>
      <c r="W45" s="42">
        <f t="shared" si="6"/>
        <v>0</v>
      </c>
      <c r="X45" s="43">
        <v>1</v>
      </c>
      <c r="Y45" s="42">
        <f t="shared" si="7"/>
        <v>0</v>
      </c>
      <c r="Z45" s="43">
        <v>1</v>
      </c>
      <c r="AA45" s="42">
        <f t="shared" si="8"/>
        <v>0</v>
      </c>
      <c r="AB45" s="43">
        <v>1</v>
      </c>
      <c r="AC45" s="42">
        <f t="shared" si="9"/>
        <v>0</v>
      </c>
      <c r="AD45" s="43">
        <v>1</v>
      </c>
      <c r="AE45" s="42">
        <f t="shared" si="10"/>
        <v>0</v>
      </c>
      <c r="AF45" s="43">
        <v>0.91800000000000004</v>
      </c>
      <c r="AG45" s="42">
        <f t="shared" si="20"/>
        <v>5320.7280000000001</v>
      </c>
      <c r="AH45" s="43">
        <v>1.0029123706577283</v>
      </c>
      <c r="AI45" s="42">
        <f t="shared" si="11"/>
        <v>5336.2239321049537</v>
      </c>
      <c r="AJ45" s="43">
        <v>1</v>
      </c>
      <c r="AK45" s="42">
        <f t="shared" si="12"/>
        <v>5336.2239321049537</v>
      </c>
      <c r="AL45" s="43">
        <v>1</v>
      </c>
      <c r="AM45" s="42">
        <f t="shared" si="13"/>
        <v>5336.2239321049537</v>
      </c>
      <c r="AN45" s="43">
        <v>1</v>
      </c>
      <c r="AO45" s="42">
        <f t="shared" si="14"/>
        <v>5336.2239321049537</v>
      </c>
      <c r="AP45" s="43">
        <v>0.98074980826502256</v>
      </c>
      <c r="AQ45" s="42">
        <f t="shared" si="15"/>
        <v>5233.5005982711582</v>
      </c>
      <c r="AR45" s="43">
        <v>1</v>
      </c>
      <c r="AS45" s="42">
        <f t="shared" si="16"/>
        <v>5233.5005982711582</v>
      </c>
      <c r="AT45" s="43">
        <v>1</v>
      </c>
      <c r="AU45" s="42">
        <f t="shared" si="17"/>
        <v>5233.5005982711582</v>
      </c>
      <c r="AV45" s="43">
        <v>0.99972477893451872</v>
      </c>
      <c r="AW45" s="42">
        <f t="shared" si="18"/>
        <v>5232.0602286603053</v>
      </c>
      <c r="AX45" s="43">
        <v>0.99972477893451872</v>
      </c>
      <c r="AY45" s="42">
        <f t="shared" si="19"/>
        <v>5230.620255469511</v>
      </c>
    </row>
    <row r="46" spans="1:51" s="34" customFormat="1" hidden="1" x14ac:dyDescent="0.25">
      <c r="A46" s="31" t="s">
        <v>186</v>
      </c>
      <c r="B46" s="11" t="s">
        <v>17</v>
      </c>
      <c r="C46" s="11" t="s">
        <v>33</v>
      </c>
      <c r="D46" s="11" t="s">
        <v>34</v>
      </c>
      <c r="E46" s="11" t="s">
        <v>187</v>
      </c>
      <c r="F46" s="46">
        <v>2018</v>
      </c>
      <c r="G46" s="11" t="s">
        <v>188</v>
      </c>
      <c r="H46" s="32" t="s">
        <v>757</v>
      </c>
      <c r="I46" s="11" t="s">
        <v>890</v>
      </c>
      <c r="J46" s="11" t="s">
        <v>23</v>
      </c>
      <c r="K46" s="11" t="s">
        <v>727</v>
      </c>
      <c r="L46" s="33">
        <v>1.2320000000000002</v>
      </c>
      <c r="M46" s="42">
        <f t="shared" si="1"/>
        <v>0</v>
      </c>
      <c r="N46" s="43">
        <v>1.0026666666666699</v>
      </c>
      <c r="O46" s="42">
        <f t="shared" si="2"/>
        <v>0</v>
      </c>
      <c r="P46" s="43">
        <v>1</v>
      </c>
      <c r="Q46" s="42">
        <f t="shared" si="3"/>
        <v>0</v>
      </c>
      <c r="R46" s="43">
        <v>1</v>
      </c>
      <c r="S46" s="42">
        <f t="shared" si="4"/>
        <v>0</v>
      </c>
      <c r="T46" s="43">
        <v>1</v>
      </c>
      <c r="U46" s="42">
        <f t="shared" si="5"/>
        <v>0</v>
      </c>
      <c r="V46" s="43">
        <v>0.98404255319148937</v>
      </c>
      <c r="W46" s="42">
        <f t="shared" si="6"/>
        <v>0</v>
      </c>
      <c r="X46" s="43">
        <v>1</v>
      </c>
      <c r="Y46" s="42">
        <f t="shared" si="7"/>
        <v>0</v>
      </c>
      <c r="Z46" s="43">
        <v>1</v>
      </c>
      <c r="AA46" s="42">
        <f t="shared" si="8"/>
        <v>0</v>
      </c>
      <c r="AB46" s="43">
        <v>1</v>
      </c>
      <c r="AC46" s="42">
        <f t="shared" si="9"/>
        <v>0</v>
      </c>
      <c r="AD46" s="43">
        <v>1</v>
      </c>
      <c r="AE46" s="42">
        <f t="shared" si="10"/>
        <v>0</v>
      </c>
      <c r="AF46" s="43">
        <v>0.91800000000000004</v>
      </c>
      <c r="AG46" s="42">
        <f t="shared" si="20"/>
        <v>17323.578000000001</v>
      </c>
      <c r="AH46" s="43">
        <v>1.0029123706577283</v>
      </c>
      <c r="AI46" s="42">
        <f t="shared" si="11"/>
        <v>17374.030680254069</v>
      </c>
      <c r="AJ46" s="43">
        <v>1</v>
      </c>
      <c r="AK46" s="42">
        <f t="shared" si="12"/>
        <v>17374.030680254069</v>
      </c>
      <c r="AL46" s="43">
        <v>1</v>
      </c>
      <c r="AM46" s="42">
        <f t="shared" si="13"/>
        <v>17374.030680254069</v>
      </c>
      <c r="AN46" s="43">
        <v>1</v>
      </c>
      <c r="AO46" s="42">
        <f t="shared" si="14"/>
        <v>17374.030680254069</v>
      </c>
      <c r="AP46" s="43">
        <v>0.98074980826502256</v>
      </c>
      <c r="AQ46" s="42">
        <f t="shared" si="15"/>
        <v>17039.577258449797</v>
      </c>
      <c r="AR46" s="43">
        <v>1</v>
      </c>
      <c r="AS46" s="42">
        <f t="shared" si="16"/>
        <v>17039.577258449797</v>
      </c>
      <c r="AT46" s="43">
        <v>1</v>
      </c>
      <c r="AU46" s="42">
        <f t="shared" si="17"/>
        <v>17039.577258449797</v>
      </c>
      <c r="AV46" s="43">
        <v>0.99972477893451872</v>
      </c>
      <c r="AW46" s="42">
        <f t="shared" si="18"/>
        <v>17034.887607841378</v>
      </c>
      <c r="AX46" s="43">
        <v>0.99972477893451872</v>
      </c>
      <c r="AY46" s="42">
        <f t="shared" si="19"/>
        <v>17030.199247923592</v>
      </c>
    </row>
    <row r="47" spans="1:51" s="34" customFormat="1" hidden="1" x14ac:dyDescent="0.25">
      <c r="A47" s="31" t="s">
        <v>190</v>
      </c>
      <c r="B47" s="11" t="s">
        <v>17</v>
      </c>
      <c r="C47" s="11" t="s">
        <v>33</v>
      </c>
      <c r="D47" s="11" t="s">
        <v>34</v>
      </c>
      <c r="E47" s="11" t="s">
        <v>191</v>
      </c>
      <c r="F47" s="46">
        <v>2018</v>
      </c>
      <c r="G47" s="11" t="s">
        <v>192</v>
      </c>
      <c r="H47" s="32" t="s">
        <v>783</v>
      </c>
      <c r="I47" s="11" t="s">
        <v>891</v>
      </c>
      <c r="J47" s="11" t="s">
        <v>23</v>
      </c>
      <c r="K47" s="11" t="s">
        <v>725</v>
      </c>
      <c r="L47" s="33">
        <v>1.2320000000000002</v>
      </c>
      <c r="M47" s="42">
        <f t="shared" si="1"/>
        <v>2.5872000000000006</v>
      </c>
      <c r="N47" s="43">
        <v>1.0026666666666699</v>
      </c>
      <c r="O47" s="42">
        <f t="shared" si="2"/>
        <v>2.5940992000000089</v>
      </c>
      <c r="P47" s="43">
        <v>1</v>
      </c>
      <c r="Q47" s="42">
        <f t="shared" si="3"/>
        <v>2.5940992000000089</v>
      </c>
      <c r="R47" s="43">
        <v>1</v>
      </c>
      <c r="S47" s="42">
        <f t="shared" si="4"/>
        <v>2.5940992000000089</v>
      </c>
      <c r="T47" s="43">
        <v>1</v>
      </c>
      <c r="U47" s="42">
        <f t="shared" si="5"/>
        <v>2.5940992000000089</v>
      </c>
      <c r="V47" s="43">
        <v>0.98404255319148937</v>
      </c>
      <c r="W47" s="42">
        <f t="shared" si="6"/>
        <v>2.5527040000000087</v>
      </c>
      <c r="X47" s="43">
        <v>1</v>
      </c>
      <c r="Y47" s="42">
        <f t="shared" si="7"/>
        <v>2.5527040000000087</v>
      </c>
      <c r="Z47" s="43">
        <v>1</v>
      </c>
      <c r="AA47" s="42">
        <f t="shared" si="8"/>
        <v>2.5527040000000087</v>
      </c>
      <c r="AB47" s="43">
        <v>1</v>
      </c>
      <c r="AC47" s="42">
        <f t="shared" si="9"/>
        <v>2.5527040000000087</v>
      </c>
      <c r="AD47" s="43">
        <v>1</v>
      </c>
      <c r="AE47" s="42">
        <f t="shared" si="10"/>
        <v>2.5527040000000087</v>
      </c>
      <c r="AF47" s="43">
        <v>0.91800000000000004</v>
      </c>
      <c r="AG47" s="42">
        <f t="shared" si="20"/>
        <v>1104.354</v>
      </c>
      <c r="AH47" s="43">
        <v>1.0029123706577283</v>
      </c>
      <c r="AI47" s="42">
        <f t="shared" si="11"/>
        <v>1107.5702881853449</v>
      </c>
      <c r="AJ47" s="43">
        <v>1</v>
      </c>
      <c r="AK47" s="42">
        <f t="shared" si="12"/>
        <v>1107.5702881853449</v>
      </c>
      <c r="AL47" s="43">
        <v>1</v>
      </c>
      <c r="AM47" s="42">
        <f t="shared" si="13"/>
        <v>1107.5702881853449</v>
      </c>
      <c r="AN47" s="43">
        <v>1</v>
      </c>
      <c r="AO47" s="42">
        <f t="shared" si="14"/>
        <v>1107.5702881853449</v>
      </c>
      <c r="AP47" s="43">
        <v>0.98074980826502256</v>
      </c>
      <c r="AQ47" s="42">
        <f t="shared" si="15"/>
        <v>1086.2493477778128</v>
      </c>
      <c r="AR47" s="43">
        <v>1</v>
      </c>
      <c r="AS47" s="42">
        <f t="shared" si="16"/>
        <v>1086.2493477778128</v>
      </c>
      <c r="AT47" s="43">
        <v>1</v>
      </c>
      <c r="AU47" s="42">
        <f t="shared" si="17"/>
        <v>1086.2493477778128</v>
      </c>
      <c r="AV47" s="43">
        <v>0.99972477893451872</v>
      </c>
      <c r="AW47" s="42">
        <f t="shared" si="18"/>
        <v>1085.950389074939</v>
      </c>
      <c r="AX47" s="43">
        <v>0.99972477893451872</v>
      </c>
      <c r="AY47" s="42">
        <f t="shared" si="19"/>
        <v>1085.6515126517979</v>
      </c>
    </row>
    <row r="48" spans="1:51" s="34" customFormat="1" hidden="1" x14ac:dyDescent="0.25">
      <c r="A48" s="31" t="s">
        <v>195</v>
      </c>
      <c r="B48" s="11" t="s">
        <v>17</v>
      </c>
      <c r="C48" s="11" t="s">
        <v>33</v>
      </c>
      <c r="D48" s="11" t="s">
        <v>34</v>
      </c>
      <c r="E48" s="11" t="s">
        <v>196</v>
      </c>
      <c r="F48" s="46">
        <v>2018</v>
      </c>
      <c r="G48" s="11" t="s">
        <v>197</v>
      </c>
      <c r="H48" s="32" t="s">
        <v>769</v>
      </c>
      <c r="I48" s="11" t="s">
        <v>892</v>
      </c>
      <c r="J48" s="11" t="s">
        <v>23</v>
      </c>
      <c r="K48" s="11" t="s">
        <v>725</v>
      </c>
      <c r="L48" s="33">
        <v>1.2320000000000002</v>
      </c>
      <c r="M48" s="42">
        <f t="shared" si="1"/>
        <v>1.3552000000000004</v>
      </c>
      <c r="N48" s="43">
        <v>1.0026666666666699</v>
      </c>
      <c r="O48" s="42">
        <f t="shared" si="2"/>
        <v>1.3588138666666716</v>
      </c>
      <c r="P48" s="43">
        <v>1</v>
      </c>
      <c r="Q48" s="42">
        <f t="shared" si="3"/>
        <v>1.3588138666666716</v>
      </c>
      <c r="R48" s="43">
        <v>1</v>
      </c>
      <c r="S48" s="42">
        <f t="shared" si="4"/>
        <v>1.3588138666666716</v>
      </c>
      <c r="T48" s="43">
        <v>1</v>
      </c>
      <c r="U48" s="42">
        <f t="shared" si="5"/>
        <v>1.3588138666666716</v>
      </c>
      <c r="V48" s="43">
        <v>0.98404255319148937</v>
      </c>
      <c r="W48" s="42">
        <f t="shared" si="6"/>
        <v>1.3371306666666716</v>
      </c>
      <c r="X48" s="43">
        <v>1</v>
      </c>
      <c r="Y48" s="42">
        <f t="shared" si="7"/>
        <v>1.3371306666666716</v>
      </c>
      <c r="Z48" s="43">
        <v>1</v>
      </c>
      <c r="AA48" s="42">
        <f t="shared" si="8"/>
        <v>1.3371306666666716</v>
      </c>
      <c r="AB48" s="43">
        <v>1</v>
      </c>
      <c r="AC48" s="42">
        <f t="shared" si="9"/>
        <v>1.3371306666666716</v>
      </c>
      <c r="AD48" s="43">
        <v>1</v>
      </c>
      <c r="AE48" s="42">
        <f t="shared" si="10"/>
        <v>1.3371306666666716</v>
      </c>
      <c r="AF48" s="43">
        <v>0.91800000000000004</v>
      </c>
      <c r="AG48" s="42">
        <f t="shared" si="20"/>
        <v>566.40600000000006</v>
      </c>
      <c r="AH48" s="43">
        <v>1.0029123706577283</v>
      </c>
      <c r="AI48" s="42">
        <f t="shared" si="11"/>
        <v>568.05558421476132</v>
      </c>
      <c r="AJ48" s="43">
        <v>1</v>
      </c>
      <c r="AK48" s="42">
        <f t="shared" si="12"/>
        <v>568.05558421476132</v>
      </c>
      <c r="AL48" s="43">
        <v>1</v>
      </c>
      <c r="AM48" s="42">
        <f t="shared" si="13"/>
        <v>568.05558421476132</v>
      </c>
      <c r="AN48" s="43">
        <v>1</v>
      </c>
      <c r="AO48" s="42">
        <f t="shared" si="14"/>
        <v>568.05558421476132</v>
      </c>
      <c r="AP48" s="43">
        <v>0.98074980826502256</v>
      </c>
      <c r="AQ48" s="42">
        <f t="shared" si="15"/>
        <v>557.12040530250249</v>
      </c>
      <c r="AR48" s="43">
        <v>1</v>
      </c>
      <c r="AS48" s="42">
        <f t="shared" si="16"/>
        <v>557.12040530250249</v>
      </c>
      <c r="AT48" s="43">
        <v>1</v>
      </c>
      <c r="AU48" s="42">
        <f t="shared" si="17"/>
        <v>557.12040530250249</v>
      </c>
      <c r="AV48" s="43">
        <v>0.99972477893451872</v>
      </c>
      <c r="AW48" s="42">
        <f t="shared" si="18"/>
        <v>556.96707403095377</v>
      </c>
      <c r="AX48" s="43">
        <v>0.99972477893451872</v>
      </c>
      <c r="AY48" s="42">
        <f t="shared" si="19"/>
        <v>556.813784959401</v>
      </c>
    </row>
    <row r="49" spans="1:51" s="34" customFormat="1" hidden="1" x14ac:dyDescent="0.25">
      <c r="A49" s="31" t="s">
        <v>204</v>
      </c>
      <c r="B49" s="11" t="s">
        <v>17</v>
      </c>
      <c r="C49" s="11" t="s">
        <v>33</v>
      </c>
      <c r="D49" s="11" t="s">
        <v>34</v>
      </c>
      <c r="E49" s="11" t="s">
        <v>205</v>
      </c>
      <c r="F49" s="46">
        <v>2018</v>
      </c>
      <c r="G49" s="11" t="s">
        <v>206</v>
      </c>
      <c r="H49" s="32" t="s">
        <v>784</v>
      </c>
      <c r="I49" s="11" t="s">
        <v>893</v>
      </c>
      <c r="J49" s="11" t="s">
        <v>23</v>
      </c>
      <c r="K49" s="11" t="s">
        <v>727</v>
      </c>
      <c r="L49" s="33">
        <v>1.2320000000000002</v>
      </c>
      <c r="M49" s="42">
        <f t="shared" si="1"/>
        <v>2.2915200000000007</v>
      </c>
      <c r="N49" s="43">
        <v>1.0026666666666699</v>
      </c>
      <c r="O49" s="42">
        <f t="shared" si="2"/>
        <v>2.2976307200000083</v>
      </c>
      <c r="P49" s="43">
        <v>1</v>
      </c>
      <c r="Q49" s="42">
        <f t="shared" si="3"/>
        <v>2.2976307200000083</v>
      </c>
      <c r="R49" s="43">
        <v>1</v>
      </c>
      <c r="S49" s="42">
        <f t="shared" si="4"/>
        <v>2.2976307200000083</v>
      </c>
      <c r="T49" s="43">
        <v>1</v>
      </c>
      <c r="U49" s="42">
        <f t="shared" si="5"/>
        <v>2.2976307200000083</v>
      </c>
      <c r="V49" s="43">
        <v>0.98404255319148937</v>
      </c>
      <c r="W49" s="42">
        <f t="shared" si="6"/>
        <v>2.260966400000008</v>
      </c>
      <c r="X49" s="43">
        <v>1</v>
      </c>
      <c r="Y49" s="42">
        <f t="shared" si="7"/>
        <v>2.260966400000008</v>
      </c>
      <c r="Z49" s="43">
        <v>1</v>
      </c>
      <c r="AA49" s="42">
        <f t="shared" si="8"/>
        <v>2.260966400000008</v>
      </c>
      <c r="AB49" s="43">
        <v>1</v>
      </c>
      <c r="AC49" s="42">
        <f t="shared" si="9"/>
        <v>2.260966400000008</v>
      </c>
      <c r="AD49" s="43">
        <v>1</v>
      </c>
      <c r="AE49" s="42">
        <f t="shared" si="10"/>
        <v>2.260966400000008</v>
      </c>
      <c r="AF49" s="43">
        <v>0.91800000000000004</v>
      </c>
      <c r="AG49" s="42">
        <f t="shared" si="20"/>
        <v>8867.880000000001</v>
      </c>
      <c r="AH49" s="43">
        <v>1.0029123706577283</v>
      </c>
      <c r="AI49" s="42">
        <f t="shared" si="11"/>
        <v>8893.7065535082565</v>
      </c>
      <c r="AJ49" s="43">
        <v>1</v>
      </c>
      <c r="AK49" s="42">
        <f t="shared" si="12"/>
        <v>8893.7065535082565</v>
      </c>
      <c r="AL49" s="43">
        <v>1</v>
      </c>
      <c r="AM49" s="42">
        <f t="shared" si="13"/>
        <v>8893.7065535082565</v>
      </c>
      <c r="AN49" s="43">
        <v>1</v>
      </c>
      <c r="AO49" s="42">
        <f t="shared" si="14"/>
        <v>8893.7065535082565</v>
      </c>
      <c r="AP49" s="43">
        <v>0.98074980826502256</v>
      </c>
      <c r="AQ49" s="42">
        <f t="shared" si="15"/>
        <v>8722.5009971185973</v>
      </c>
      <c r="AR49" s="43">
        <v>1</v>
      </c>
      <c r="AS49" s="42">
        <f t="shared" si="16"/>
        <v>8722.5009971185973</v>
      </c>
      <c r="AT49" s="43">
        <v>1</v>
      </c>
      <c r="AU49" s="42">
        <f t="shared" si="17"/>
        <v>8722.5009971185973</v>
      </c>
      <c r="AV49" s="43">
        <v>0.99972477893451872</v>
      </c>
      <c r="AW49" s="42">
        <f t="shared" si="18"/>
        <v>8720.1003811005085</v>
      </c>
      <c r="AX49" s="43">
        <v>0.99972477893451872</v>
      </c>
      <c r="AY49" s="42">
        <f t="shared" si="19"/>
        <v>8717.7004257825174</v>
      </c>
    </row>
    <row r="50" spans="1:51" s="34" customFormat="1" hidden="1" x14ac:dyDescent="0.25">
      <c r="A50" s="31" t="s">
        <v>209</v>
      </c>
      <c r="B50" s="11" t="s">
        <v>17</v>
      </c>
      <c r="C50" s="11" t="s">
        <v>33</v>
      </c>
      <c r="D50" s="11" t="s">
        <v>34</v>
      </c>
      <c r="E50" s="11" t="s">
        <v>205</v>
      </c>
      <c r="F50" s="46">
        <v>2018</v>
      </c>
      <c r="G50" s="11" t="s">
        <v>210</v>
      </c>
      <c r="H50" s="32" t="s">
        <v>757</v>
      </c>
      <c r="I50" s="11" t="s">
        <v>894</v>
      </c>
      <c r="J50" s="11" t="s">
        <v>23</v>
      </c>
      <c r="K50" s="11" t="s">
        <v>727</v>
      </c>
      <c r="L50" s="33">
        <v>1.2320000000000002</v>
      </c>
      <c r="M50" s="42">
        <f t="shared" si="1"/>
        <v>0</v>
      </c>
      <c r="N50" s="43">
        <v>1.0026666666666699</v>
      </c>
      <c r="O50" s="42">
        <f t="shared" si="2"/>
        <v>0</v>
      </c>
      <c r="P50" s="43">
        <v>1</v>
      </c>
      <c r="Q50" s="42">
        <f t="shared" si="3"/>
        <v>0</v>
      </c>
      <c r="R50" s="43">
        <v>1</v>
      </c>
      <c r="S50" s="42">
        <f t="shared" si="4"/>
        <v>0</v>
      </c>
      <c r="T50" s="43">
        <v>1</v>
      </c>
      <c r="U50" s="42">
        <f t="shared" si="5"/>
        <v>0</v>
      </c>
      <c r="V50" s="43">
        <v>0.98404255319148937</v>
      </c>
      <c r="W50" s="42">
        <f t="shared" si="6"/>
        <v>0</v>
      </c>
      <c r="X50" s="43">
        <v>1</v>
      </c>
      <c r="Y50" s="42">
        <f t="shared" si="7"/>
        <v>0</v>
      </c>
      <c r="Z50" s="43">
        <v>1</v>
      </c>
      <c r="AA50" s="42">
        <f t="shared" si="8"/>
        <v>0</v>
      </c>
      <c r="AB50" s="43">
        <v>1</v>
      </c>
      <c r="AC50" s="42">
        <f t="shared" si="9"/>
        <v>0</v>
      </c>
      <c r="AD50" s="43">
        <v>1</v>
      </c>
      <c r="AE50" s="42">
        <f t="shared" si="10"/>
        <v>0</v>
      </c>
      <c r="AF50" s="43">
        <v>0.91800000000000004</v>
      </c>
      <c r="AG50" s="42">
        <f t="shared" si="20"/>
        <v>43041.348000000005</v>
      </c>
      <c r="AH50" s="43">
        <v>1.0029123706577283</v>
      </c>
      <c r="AI50" s="42">
        <f t="shared" si="11"/>
        <v>43166.700358984279</v>
      </c>
      <c r="AJ50" s="43">
        <v>1</v>
      </c>
      <c r="AK50" s="42">
        <f t="shared" si="12"/>
        <v>43166.700358984279</v>
      </c>
      <c r="AL50" s="43">
        <v>1</v>
      </c>
      <c r="AM50" s="42">
        <f t="shared" si="13"/>
        <v>43166.700358984279</v>
      </c>
      <c r="AN50" s="43">
        <v>1</v>
      </c>
      <c r="AO50" s="42">
        <f t="shared" si="14"/>
        <v>43166.700358984279</v>
      </c>
      <c r="AP50" s="43">
        <v>0.98074980826502256</v>
      </c>
      <c r="AQ50" s="42">
        <f t="shared" si="15"/>
        <v>42335.73310050751</v>
      </c>
      <c r="AR50" s="43">
        <v>1</v>
      </c>
      <c r="AS50" s="42">
        <f t="shared" si="16"/>
        <v>42335.73310050751</v>
      </c>
      <c r="AT50" s="43">
        <v>1</v>
      </c>
      <c r="AU50" s="42">
        <f t="shared" si="17"/>
        <v>42335.73310050751</v>
      </c>
      <c r="AV50" s="43">
        <v>0.99972477893451872</v>
      </c>
      <c r="AW50" s="42">
        <f t="shared" si="18"/>
        <v>42324.081414935659</v>
      </c>
      <c r="AX50" s="43">
        <v>0.99972477893451872</v>
      </c>
      <c r="AY50" s="42">
        <f t="shared" si="19"/>
        <v>42312.432936153127</v>
      </c>
    </row>
    <row r="51" spans="1:51" s="34" customFormat="1" hidden="1" x14ac:dyDescent="0.25">
      <c r="A51" s="31" t="s">
        <v>212</v>
      </c>
      <c r="B51" s="11" t="s">
        <v>44</v>
      </c>
      <c r="C51" s="11" t="s">
        <v>33</v>
      </c>
      <c r="D51" s="11" t="s">
        <v>213</v>
      </c>
      <c r="E51" s="11" t="s">
        <v>214</v>
      </c>
      <c r="F51" s="46">
        <v>2018</v>
      </c>
      <c r="G51" s="11" t="s">
        <v>215</v>
      </c>
      <c r="H51" s="32" t="s">
        <v>785</v>
      </c>
      <c r="I51" s="11" t="s">
        <v>895</v>
      </c>
      <c r="J51" s="11" t="s">
        <v>23</v>
      </c>
      <c r="K51" s="11" t="s">
        <v>725</v>
      </c>
      <c r="L51" s="33">
        <v>1.2320000000000002</v>
      </c>
      <c r="M51" s="42">
        <f t="shared" si="1"/>
        <v>2.4393600000000002</v>
      </c>
      <c r="N51" s="43">
        <v>1.0026666666666699</v>
      </c>
      <c r="O51" s="42">
        <f t="shared" si="2"/>
        <v>2.4458649600000082</v>
      </c>
      <c r="P51" s="43">
        <v>1</v>
      </c>
      <c r="Q51" s="42">
        <f t="shared" si="3"/>
        <v>2.4458649600000082</v>
      </c>
      <c r="R51" s="43">
        <v>1</v>
      </c>
      <c r="S51" s="42">
        <f t="shared" si="4"/>
        <v>2.4458649600000082</v>
      </c>
      <c r="T51" s="43">
        <v>1</v>
      </c>
      <c r="U51" s="42">
        <f t="shared" si="5"/>
        <v>2.4458649600000082</v>
      </c>
      <c r="V51" s="43">
        <v>0.98404255319148937</v>
      </c>
      <c r="W51" s="42">
        <f t="shared" si="6"/>
        <v>2.4068352000000082</v>
      </c>
      <c r="X51" s="43">
        <v>1</v>
      </c>
      <c r="Y51" s="42">
        <f t="shared" si="7"/>
        <v>2.4068352000000082</v>
      </c>
      <c r="Z51" s="43">
        <v>1</v>
      </c>
      <c r="AA51" s="42">
        <f t="shared" si="8"/>
        <v>2.4068352000000082</v>
      </c>
      <c r="AB51" s="43">
        <v>1</v>
      </c>
      <c r="AC51" s="42">
        <f t="shared" si="9"/>
        <v>2.4068352000000082</v>
      </c>
      <c r="AD51" s="43">
        <v>1</v>
      </c>
      <c r="AE51" s="42">
        <f t="shared" si="10"/>
        <v>2.4068352000000082</v>
      </c>
      <c r="AF51" s="43">
        <v>0.91800000000000004</v>
      </c>
      <c r="AG51" s="42">
        <f t="shared" si="20"/>
        <v>8161.02</v>
      </c>
      <c r="AH51" s="43">
        <v>1.0029123706577283</v>
      </c>
      <c r="AI51" s="42">
        <f t="shared" si="11"/>
        <v>8184.7879151851348</v>
      </c>
      <c r="AJ51" s="43">
        <v>1</v>
      </c>
      <c r="AK51" s="42">
        <f t="shared" si="12"/>
        <v>8184.7879151851348</v>
      </c>
      <c r="AL51" s="43">
        <v>1</v>
      </c>
      <c r="AM51" s="42">
        <f t="shared" si="13"/>
        <v>8184.7879151851348</v>
      </c>
      <c r="AN51" s="43">
        <v>1</v>
      </c>
      <c r="AO51" s="42">
        <f t="shared" si="14"/>
        <v>8184.7879151851348</v>
      </c>
      <c r="AP51" s="43">
        <v>0.98074980826502256</v>
      </c>
      <c r="AQ51" s="42">
        <f t="shared" si="15"/>
        <v>8027.229178507695</v>
      </c>
      <c r="AR51" s="43">
        <v>1</v>
      </c>
      <c r="AS51" s="42">
        <f t="shared" si="16"/>
        <v>8027.229178507695</v>
      </c>
      <c r="AT51" s="43">
        <v>1</v>
      </c>
      <c r="AU51" s="42">
        <f t="shared" si="17"/>
        <v>8027.229178507695</v>
      </c>
      <c r="AV51" s="43">
        <v>0.99972477893451872</v>
      </c>
      <c r="AW51" s="42">
        <f t="shared" si="18"/>
        <v>8025.0199159403237</v>
      </c>
      <c r="AX51" s="43">
        <v>0.99972477893451872</v>
      </c>
      <c r="AY51" s="42">
        <f t="shared" si="19"/>
        <v>8022.8112614085503</v>
      </c>
    </row>
    <row r="52" spans="1:51" s="34" customFormat="1" hidden="1" x14ac:dyDescent="0.25">
      <c r="A52" s="31" t="s">
        <v>218</v>
      </c>
      <c r="B52" s="11" t="s">
        <v>17</v>
      </c>
      <c r="C52" s="11" t="s">
        <v>33</v>
      </c>
      <c r="D52" s="11" t="s">
        <v>34</v>
      </c>
      <c r="E52" s="11" t="s">
        <v>219</v>
      </c>
      <c r="F52" s="46">
        <v>2018</v>
      </c>
      <c r="G52" s="11" t="s">
        <v>220</v>
      </c>
      <c r="H52" s="32" t="s">
        <v>786</v>
      </c>
      <c r="I52" s="11" t="s">
        <v>896</v>
      </c>
      <c r="J52" s="11" t="s">
        <v>23</v>
      </c>
      <c r="K52" s="11" t="s">
        <v>725</v>
      </c>
      <c r="L52" s="33">
        <v>1.2320000000000002</v>
      </c>
      <c r="M52" s="42">
        <f t="shared" si="1"/>
        <v>12.073600000000003</v>
      </c>
      <c r="N52" s="43">
        <v>1.0026666666666699</v>
      </c>
      <c r="O52" s="42">
        <f t="shared" si="2"/>
        <v>12.105796266666708</v>
      </c>
      <c r="P52" s="43">
        <v>1</v>
      </c>
      <c r="Q52" s="42">
        <f t="shared" si="3"/>
        <v>12.105796266666708</v>
      </c>
      <c r="R52" s="43">
        <v>1</v>
      </c>
      <c r="S52" s="42">
        <f t="shared" si="4"/>
        <v>12.105796266666708</v>
      </c>
      <c r="T52" s="43">
        <v>1</v>
      </c>
      <c r="U52" s="42">
        <f t="shared" si="5"/>
        <v>12.105796266666708</v>
      </c>
      <c r="V52" s="43">
        <v>0.98404255319148937</v>
      </c>
      <c r="W52" s="42">
        <f t="shared" si="6"/>
        <v>11.912618666666708</v>
      </c>
      <c r="X52" s="43">
        <v>1</v>
      </c>
      <c r="Y52" s="42">
        <f t="shared" si="7"/>
        <v>11.912618666666708</v>
      </c>
      <c r="Z52" s="43">
        <v>1</v>
      </c>
      <c r="AA52" s="42">
        <f t="shared" si="8"/>
        <v>11.912618666666708</v>
      </c>
      <c r="AB52" s="43">
        <v>1</v>
      </c>
      <c r="AC52" s="42">
        <f t="shared" si="9"/>
        <v>11.912618666666708</v>
      </c>
      <c r="AD52" s="43">
        <v>1</v>
      </c>
      <c r="AE52" s="42">
        <f t="shared" si="10"/>
        <v>11.912618666666708</v>
      </c>
      <c r="AF52" s="43">
        <v>0.91800000000000004</v>
      </c>
      <c r="AG52" s="42">
        <f t="shared" si="20"/>
        <v>33992.622000000003</v>
      </c>
      <c r="AH52" s="43">
        <v>1.0029123706577283</v>
      </c>
      <c r="AI52" s="42">
        <f t="shared" si="11"/>
        <v>34091.621114892056</v>
      </c>
      <c r="AJ52" s="43">
        <v>1</v>
      </c>
      <c r="AK52" s="42">
        <f t="shared" si="12"/>
        <v>34091.621114892056</v>
      </c>
      <c r="AL52" s="43">
        <v>1</v>
      </c>
      <c r="AM52" s="42">
        <f t="shared" si="13"/>
        <v>34091.621114892056</v>
      </c>
      <c r="AN52" s="43">
        <v>1</v>
      </c>
      <c r="AO52" s="42">
        <f t="shared" si="14"/>
        <v>34091.621114892056</v>
      </c>
      <c r="AP52" s="43">
        <v>0.98074980826502256</v>
      </c>
      <c r="AQ52" s="42">
        <f t="shared" si="15"/>
        <v>33435.35087187418</v>
      </c>
      <c r="AR52" s="43">
        <v>1</v>
      </c>
      <c r="AS52" s="42">
        <f t="shared" si="16"/>
        <v>33435.35087187418</v>
      </c>
      <c r="AT52" s="43">
        <v>1</v>
      </c>
      <c r="AU52" s="42">
        <f t="shared" si="17"/>
        <v>33435.35087187418</v>
      </c>
      <c r="AV52" s="43">
        <v>0.99972477893451872</v>
      </c>
      <c r="AW52" s="42">
        <f t="shared" si="18"/>
        <v>33426.148758982483</v>
      </c>
      <c r="AX52" s="43">
        <v>0.99972477893451872</v>
      </c>
      <c r="AY52" s="42">
        <f t="shared" si="19"/>
        <v>33416.949178706098</v>
      </c>
    </row>
    <row r="53" spans="1:51" s="34" customFormat="1" hidden="1" x14ac:dyDescent="0.25">
      <c r="A53" s="31" t="s">
        <v>223</v>
      </c>
      <c r="B53" s="11" t="s">
        <v>17</v>
      </c>
      <c r="C53" s="11" t="s">
        <v>33</v>
      </c>
      <c r="D53" s="11" t="s">
        <v>34</v>
      </c>
      <c r="E53" s="11" t="s">
        <v>224</v>
      </c>
      <c r="F53" s="46">
        <v>2018</v>
      </c>
      <c r="G53" s="11" t="s">
        <v>225</v>
      </c>
      <c r="H53" s="32" t="s">
        <v>757</v>
      </c>
      <c r="I53" s="11" t="s">
        <v>897</v>
      </c>
      <c r="J53" s="11" t="s">
        <v>23</v>
      </c>
      <c r="K53" s="11" t="s">
        <v>725</v>
      </c>
      <c r="L53" s="33">
        <v>1.2320000000000002</v>
      </c>
      <c r="M53" s="42">
        <f t="shared" si="1"/>
        <v>0</v>
      </c>
      <c r="N53" s="43">
        <v>1.0026666666666699</v>
      </c>
      <c r="O53" s="42">
        <f t="shared" si="2"/>
        <v>0</v>
      </c>
      <c r="P53" s="43">
        <v>1</v>
      </c>
      <c r="Q53" s="42">
        <f t="shared" si="3"/>
        <v>0</v>
      </c>
      <c r="R53" s="43">
        <v>1</v>
      </c>
      <c r="S53" s="42">
        <f t="shared" si="4"/>
        <v>0</v>
      </c>
      <c r="T53" s="43">
        <v>1</v>
      </c>
      <c r="U53" s="42">
        <f t="shared" si="5"/>
        <v>0</v>
      </c>
      <c r="V53" s="43">
        <v>0.98404255319148937</v>
      </c>
      <c r="W53" s="42">
        <f t="shared" si="6"/>
        <v>0</v>
      </c>
      <c r="X53" s="43">
        <v>1</v>
      </c>
      <c r="Y53" s="42">
        <f t="shared" si="7"/>
        <v>0</v>
      </c>
      <c r="Z53" s="43">
        <v>1</v>
      </c>
      <c r="AA53" s="42">
        <f t="shared" si="8"/>
        <v>0</v>
      </c>
      <c r="AB53" s="43">
        <v>1</v>
      </c>
      <c r="AC53" s="42">
        <f t="shared" si="9"/>
        <v>0</v>
      </c>
      <c r="AD53" s="43">
        <v>1</v>
      </c>
      <c r="AE53" s="42">
        <f t="shared" si="10"/>
        <v>0</v>
      </c>
      <c r="AF53" s="43">
        <v>0.91800000000000004</v>
      </c>
      <c r="AG53" s="42">
        <f t="shared" si="20"/>
        <v>19702.116000000002</v>
      </c>
      <c r="AH53" s="43">
        <v>1.0029123706577283</v>
      </c>
      <c r="AI53" s="42">
        <f t="shared" si="11"/>
        <v>19759.495864533561</v>
      </c>
      <c r="AJ53" s="43">
        <v>1</v>
      </c>
      <c r="AK53" s="42">
        <f t="shared" si="12"/>
        <v>19759.495864533561</v>
      </c>
      <c r="AL53" s="43">
        <v>1</v>
      </c>
      <c r="AM53" s="42">
        <f t="shared" si="13"/>
        <v>19759.495864533561</v>
      </c>
      <c r="AN53" s="43">
        <v>1</v>
      </c>
      <c r="AO53" s="42">
        <f t="shared" si="14"/>
        <v>19759.495864533561</v>
      </c>
      <c r="AP53" s="43">
        <v>0.98074980826502256</v>
      </c>
      <c r="AQ53" s="42">
        <f t="shared" si="15"/>
        <v>19379.121780554797</v>
      </c>
      <c r="AR53" s="43">
        <v>1</v>
      </c>
      <c r="AS53" s="42">
        <f t="shared" si="16"/>
        <v>19379.121780554797</v>
      </c>
      <c r="AT53" s="43">
        <v>1</v>
      </c>
      <c r="AU53" s="42">
        <f t="shared" si="17"/>
        <v>19379.121780554797</v>
      </c>
      <c r="AV53" s="43">
        <v>0.99972477893451872</v>
      </c>
      <c r="AW53" s="42">
        <f t="shared" si="18"/>
        <v>19373.78823801026</v>
      </c>
      <c r="AX53" s="43">
        <v>0.99972477893451872</v>
      </c>
      <c r="AY53" s="42">
        <f t="shared" si="19"/>
        <v>19368.456163368985</v>
      </c>
    </row>
    <row r="54" spans="1:51" s="34" customFormat="1" hidden="1" x14ac:dyDescent="0.25">
      <c r="A54" s="31" t="s">
        <v>227</v>
      </c>
      <c r="B54" s="11" t="s">
        <v>17</v>
      </c>
      <c r="C54" s="11" t="s">
        <v>33</v>
      </c>
      <c r="D54" s="11" t="s">
        <v>34</v>
      </c>
      <c r="E54" s="11" t="s">
        <v>228</v>
      </c>
      <c r="F54" s="46">
        <v>2018</v>
      </c>
      <c r="G54" s="11" t="s">
        <v>229</v>
      </c>
      <c r="H54" s="32" t="s">
        <v>787</v>
      </c>
      <c r="I54" s="11" t="s">
        <v>898</v>
      </c>
      <c r="J54" s="11" t="s">
        <v>23</v>
      </c>
      <c r="K54" s="11" t="s">
        <v>725</v>
      </c>
      <c r="L54" s="33">
        <v>1.2320000000000002</v>
      </c>
      <c r="M54" s="42">
        <f t="shared" si="1"/>
        <v>0.28336000000000006</v>
      </c>
      <c r="N54" s="43">
        <v>1.0026666666666699</v>
      </c>
      <c r="O54" s="42">
        <f t="shared" si="2"/>
        <v>0.28411562666666762</v>
      </c>
      <c r="P54" s="43">
        <v>1</v>
      </c>
      <c r="Q54" s="42">
        <f t="shared" si="3"/>
        <v>0.28411562666666762</v>
      </c>
      <c r="R54" s="43">
        <v>1</v>
      </c>
      <c r="S54" s="42">
        <f t="shared" si="4"/>
        <v>0.28411562666666762</v>
      </c>
      <c r="T54" s="43">
        <v>1</v>
      </c>
      <c r="U54" s="42">
        <f t="shared" si="5"/>
        <v>0.28411562666666762</v>
      </c>
      <c r="V54" s="43">
        <v>0.98404255319148937</v>
      </c>
      <c r="W54" s="42">
        <f t="shared" si="6"/>
        <v>0.27958186666666762</v>
      </c>
      <c r="X54" s="43">
        <v>1</v>
      </c>
      <c r="Y54" s="42">
        <f t="shared" si="7"/>
        <v>0.27958186666666762</v>
      </c>
      <c r="Z54" s="43">
        <v>1</v>
      </c>
      <c r="AA54" s="42">
        <f t="shared" si="8"/>
        <v>0.27958186666666762</v>
      </c>
      <c r="AB54" s="43">
        <v>1</v>
      </c>
      <c r="AC54" s="42">
        <f t="shared" si="9"/>
        <v>0.27958186666666762</v>
      </c>
      <c r="AD54" s="43">
        <v>1</v>
      </c>
      <c r="AE54" s="42">
        <f t="shared" si="10"/>
        <v>0.27958186666666762</v>
      </c>
      <c r="AF54" s="43">
        <v>0.91800000000000004</v>
      </c>
      <c r="AG54" s="42">
        <f t="shared" si="20"/>
        <v>986.85</v>
      </c>
      <c r="AH54" s="43">
        <v>1.0029123706577283</v>
      </c>
      <c r="AI54" s="42">
        <f t="shared" si="11"/>
        <v>989.72407298357916</v>
      </c>
      <c r="AJ54" s="43">
        <v>1</v>
      </c>
      <c r="AK54" s="42">
        <f t="shared" si="12"/>
        <v>989.72407298357916</v>
      </c>
      <c r="AL54" s="43">
        <v>1</v>
      </c>
      <c r="AM54" s="42">
        <f t="shared" si="13"/>
        <v>989.72407298357916</v>
      </c>
      <c r="AN54" s="43">
        <v>1</v>
      </c>
      <c r="AO54" s="42">
        <f t="shared" si="14"/>
        <v>989.72407298357916</v>
      </c>
      <c r="AP54" s="43">
        <v>0.98074980826502256</v>
      </c>
      <c r="AQ54" s="42">
        <f t="shared" si="15"/>
        <v>970.6716948139225</v>
      </c>
      <c r="AR54" s="43">
        <v>1</v>
      </c>
      <c r="AS54" s="42">
        <f t="shared" si="16"/>
        <v>970.6716948139225</v>
      </c>
      <c r="AT54" s="43">
        <v>1</v>
      </c>
      <c r="AU54" s="42">
        <f t="shared" si="17"/>
        <v>970.6716948139225</v>
      </c>
      <c r="AV54" s="43">
        <v>0.99972477893451872</v>
      </c>
      <c r="AW54" s="42">
        <f t="shared" si="18"/>
        <v>970.40454551584332</v>
      </c>
      <c r="AX54" s="43">
        <v>0.99972477893451872</v>
      </c>
      <c r="AY54" s="42">
        <f t="shared" si="19"/>
        <v>970.13746974287858</v>
      </c>
    </row>
    <row r="55" spans="1:51" s="34" customFormat="1" hidden="1" x14ac:dyDescent="0.25">
      <c r="A55" s="31" t="s">
        <v>236</v>
      </c>
      <c r="B55" s="11" t="s">
        <v>17</v>
      </c>
      <c r="C55" s="11" t="s">
        <v>33</v>
      </c>
      <c r="D55" s="11" t="s">
        <v>34</v>
      </c>
      <c r="E55" s="11" t="s">
        <v>237</v>
      </c>
      <c r="F55" s="46">
        <v>2018</v>
      </c>
      <c r="G55" s="11" t="s">
        <v>238</v>
      </c>
      <c r="H55" s="32" t="s">
        <v>788</v>
      </c>
      <c r="I55" s="11" t="s">
        <v>899</v>
      </c>
      <c r="J55" s="11" t="s">
        <v>23</v>
      </c>
      <c r="K55" s="11" t="s">
        <v>725</v>
      </c>
      <c r="L55" s="33">
        <v>1.2320000000000002</v>
      </c>
      <c r="M55" s="42">
        <f t="shared" si="1"/>
        <v>0.17248000000000005</v>
      </c>
      <c r="N55" s="43">
        <v>1.0026666666666699</v>
      </c>
      <c r="O55" s="42">
        <f t="shared" si="2"/>
        <v>0.17293994666666729</v>
      </c>
      <c r="P55" s="43">
        <v>1</v>
      </c>
      <c r="Q55" s="42">
        <f t="shared" si="3"/>
        <v>0.17293994666666729</v>
      </c>
      <c r="R55" s="43">
        <v>1</v>
      </c>
      <c r="S55" s="42">
        <f t="shared" si="4"/>
        <v>0.17293994666666729</v>
      </c>
      <c r="T55" s="43">
        <v>1</v>
      </c>
      <c r="U55" s="42">
        <f t="shared" si="5"/>
        <v>0.17293994666666729</v>
      </c>
      <c r="V55" s="43">
        <v>0.98404255319148937</v>
      </c>
      <c r="W55" s="42">
        <f t="shared" si="6"/>
        <v>0.17018026666666727</v>
      </c>
      <c r="X55" s="43">
        <v>1</v>
      </c>
      <c r="Y55" s="42">
        <f t="shared" si="7"/>
        <v>0.17018026666666727</v>
      </c>
      <c r="Z55" s="43">
        <v>1</v>
      </c>
      <c r="AA55" s="42">
        <f t="shared" si="8"/>
        <v>0.17018026666666727</v>
      </c>
      <c r="AB55" s="43">
        <v>1</v>
      </c>
      <c r="AC55" s="42">
        <f t="shared" si="9"/>
        <v>0.17018026666666727</v>
      </c>
      <c r="AD55" s="43">
        <v>1</v>
      </c>
      <c r="AE55" s="42">
        <f t="shared" si="10"/>
        <v>0.17018026666666727</v>
      </c>
      <c r="AF55" s="43">
        <v>0.91800000000000004</v>
      </c>
      <c r="AG55" s="42">
        <f t="shared" si="20"/>
        <v>592.11</v>
      </c>
      <c r="AH55" s="43">
        <v>1.0029123706577283</v>
      </c>
      <c r="AI55" s="42">
        <f t="shared" si="11"/>
        <v>593.83444379014747</v>
      </c>
      <c r="AJ55" s="43">
        <v>1</v>
      </c>
      <c r="AK55" s="42">
        <f t="shared" si="12"/>
        <v>593.83444379014747</v>
      </c>
      <c r="AL55" s="43">
        <v>1</v>
      </c>
      <c r="AM55" s="42">
        <f t="shared" si="13"/>
        <v>593.83444379014747</v>
      </c>
      <c r="AN55" s="43">
        <v>1</v>
      </c>
      <c r="AO55" s="42">
        <f t="shared" si="14"/>
        <v>593.83444379014747</v>
      </c>
      <c r="AP55" s="43">
        <v>0.98074980826502256</v>
      </c>
      <c r="AQ55" s="42">
        <f t="shared" si="15"/>
        <v>582.40301688835348</v>
      </c>
      <c r="AR55" s="43">
        <v>1</v>
      </c>
      <c r="AS55" s="42">
        <f t="shared" si="16"/>
        <v>582.40301688835348</v>
      </c>
      <c r="AT55" s="43">
        <v>1</v>
      </c>
      <c r="AU55" s="42">
        <f t="shared" si="17"/>
        <v>582.40301688835348</v>
      </c>
      <c r="AV55" s="43">
        <v>0.99972477893451872</v>
      </c>
      <c r="AW55" s="42">
        <f t="shared" si="18"/>
        <v>582.24272730950599</v>
      </c>
      <c r="AX55" s="43">
        <v>0.99972477893451872</v>
      </c>
      <c r="AY55" s="42">
        <f t="shared" si="19"/>
        <v>582.0824818457271</v>
      </c>
    </row>
    <row r="56" spans="1:51" s="34" customFormat="1" hidden="1" x14ac:dyDescent="0.25">
      <c r="A56" s="31" t="s">
        <v>241</v>
      </c>
      <c r="B56" s="11" t="s">
        <v>17</v>
      </c>
      <c r="C56" s="11" t="s">
        <v>33</v>
      </c>
      <c r="D56" s="11" t="s">
        <v>51</v>
      </c>
      <c r="E56" s="11" t="s">
        <v>242</v>
      </c>
      <c r="F56" s="46">
        <v>2018</v>
      </c>
      <c r="G56" s="11" t="s">
        <v>243</v>
      </c>
      <c r="H56" s="32" t="s">
        <v>789</v>
      </c>
      <c r="I56" s="11" t="s">
        <v>900</v>
      </c>
      <c r="J56" s="11" t="s">
        <v>23</v>
      </c>
      <c r="K56" s="11" t="s">
        <v>725</v>
      </c>
      <c r="L56" s="33">
        <v>1.2320000000000002</v>
      </c>
      <c r="M56" s="42">
        <f t="shared" si="1"/>
        <v>1.4414400000000001</v>
      </c>
      <c r="N56" s="43">
        <v>1.0026666666666699</v>
      </c>
      <c r="O56" s="42">
        <f t="shared" si="2"/>
        <v>1.4452838400000048</v>
      </c>
      <c r="P56" s="43">
        <v>1</v>
      </c>
      <c r="Q56" s="42">
        <f t="shared" si="3"/>
        <v>1.4452838400000048</v>
      </c>
      <c r="R56" s="43">
        <v>1</v>
      </c>
      <c r="S56" s="42">
        <f t="shared" si="4"/>
        <v>1.4452838400000048</v>
      </c>
      <c r="T56" s="43">
        <v>1</v>
      </c>
      <c r="U56" s="42">
        <f t="shared" si="5"/>
        <v>1.4452838400000048</v>
      </c>
      <c r="V56" s="43">
        <v>0.98404255319148937</v>
      </c>
      <c r="W56" s="42">
        <f t="shared" si="6"/>
        <v>1.4222208000000047</v>
      </c>
      <c r="X56" s="43">
        <v>1</v>
      </c>
      <c r="Y56" s="42">
        <f t="shared" si="7"/>
        <v>1.4222208000000047</v>
      </c>
      <c r="Z56" s="43">
        <v>1</v>
      </c>
      <c r="AA56" s="42">
        <f t="shared" si="8"/>
        <v>1.4222208000000047</v>
      </c>
      <c r="AB56" s="43">
        <v>1</v>
      </c>
      <c r="AC56" s="42">
        <f t="shared" si="9"/>
        <v>1.4222208000000047</v>
      </c>
      <c r="AD56" s="43">
        <v>1</v>
      </c>
      <c r="AE56" s="42">
        <f t="shared" si="10"/>
        <v>1.4222208000000047</v>
      </c>
      <c r="AF56" s="43">
        <v>0.91800000000000004</v>
      </c>
      <c r="AG56" s="42">
        <f t="shared" si="20"/>
        <v>645.35400000000004</v>
      </c>
      <c r="AH56" s="43">
        <v>1.0029123706577283</v>
      </c>
      <c r="AI56" s="42">
        <f t="shared" si="11"/>
        <v>647.23351005344762</v>
      </c>
      <c r="AJ56" s="43">
        <v>1</v>
      </c>
      <c r="AK56" s="42">
        <f t="shared" si="12"/>
        <v>647.23351005344762</v>
      </c>
      <c r="AL56" s="43">
        <v>1</v>
      </c>
      <c r="AM56" s="42">
        <f t="shared" si="13"/>
        <v>647.23351005344762</v>
      </c>
      <c r="AN56" s="43">
        <v>1</v>
      </c>
      <c r="AO56" s="42">
        <f t="shared" si="14"/>
        <v>647.23351005344762</v>
      </c>
      <c r="AP56" s="43">
        <v>0.98074980826502256</v>
      </c>
      <c r="AQ56" s="42">
        <f t="shared" si="15"/>
        <v>634.77414088761634</v>
      </c>
      <c r="AR56" s="43">
        <v>1</v>
      </c>
      <c r="AS56" s="42">
        <f t="shared" si="16"/>
        <v>634.77414088761634</v>
      </c>
      <c r="AT56" s="43">
        <v>1</v>
      </c>
      <c r="AU56" s="42">
        <f t="shared" si="17"/>
        <v>634.77414088761634</v>
      </c>
      <c r="AV56" s="43">
        <v>0.99972477893451872</v>
      </c>
      <c r="AW56" s="42">
        <f t="shared" si="18"/>
        <v>634.59943767222126</v>
      </c>
      <c r="AX56" s="43">
        <v>0.99972477893451872</v>
      </c>
      <c r="AY56" s="42">
        <f t="shared" si="19"/>
        <v>634.42478253883132</v>
      </c>
    </row>
    <row r="57" spans="1:51" s="34" customFormat="1" hidden="1" x14ac:dyDescent="0.25">
      <c r="A57" s="31" t="s">
        <v>246</v>
      </c>
      <c r="B57" s="11" t="s">
        <v>17</v>
      </c>
      <c r="C57" s="11" t="s">
        <v>33</v>
      </c>
      <c r="D57" s="11" t="s">
        <v>34</v>
      </c>
      <c r="E57" s="11" t="s">
        <v>247</v>
      </c>
      <c r="F57" s="46">
        <v>2018</v>
      </c>
      <c r="G57" s="11" t="s">
        <v>248</v>
      </c>
      <c r="H57" s="32" t="s">
        <v>757</v>
      </c>
      <c r="I57" s="11" t="s">
        <v>901</v>
      </c>
      <c r="J57" s="11" t="s">
        <v>23</v>
      </c>
      <c r="K57" s="11" t="s">
        <v>727</v>
      </c>
      <c r="L57" s="33">
        <v>1.2320000000000002</v>
      </c>
      <c r="M57" s="42">
        <f t="shared" si="1"/>
        <v>0</v>
      </c>
      <c r="N57" s="43">
        <v>1.0026666666666699</v>
      </c>
      <c r="O57" s="42">
        <f t="shared" si="2"/>
        <v>0</v>
      </c>
      <c r="P57" s="43">
        <v>1</v>
      </c>
      <c r="Q57" s="42">
        <f t="shared" si="3"/>
        <v>0</v>
      </c>
      <c r="R57" s="43">
        <v>1</v>
      </c>
      <c r="S57" s="42">
        <f t="shared" si="4"/>
        <v>0</v>
      </c>
      <c r="T57" s="43">
        <v>1</v>
      </c>
      <c r="U57" s="42">
        <f t="shared" si="5"/>
        <v>0</v>
      </c>
      <c r="V57" s="43">
        <v>0.98404255319148937</v>
      </c>
      <c r="W57" s="42">
        <f t="shared" si="6"/>
        <v>0</v>
      </c>
      <c r="X57" s="43">
        <v>1</v>
      </c>
      <c r="Y57" s="42">
        <f t="shared" si="7"/>
        <v>0</v>
      </c>
      <c r="Z57" s="43">
        <v>1</v>
      </c>
      <c r="AA57" s="42">
        <f t="shared" si="8"/>
        <v>0</v>
      </c>
      <c r="AB57" s="43">
        <v>1</v>
      </c>
      <c r="AC57" s="42">
        <f t="shared" si="9"/>
        <v>0</v>
      </c>
      <c r="AD57" s="43">
        <v>1</v>
      </c>
      <c r="AE57" s="42">
        <f t="shared" si="10"/>
        <v>0</v>
      </c>
      <c r="AF57" s="43">
        <v>0.91800000000000004</v>
      </c>
      <c r="AG57" s="42">
        <f t="shared" si="20"/>
        <v>44611.128000000004</v>
      </c>
      <c r="AH57" s="43">
        <v>1.0029123706577283</v>
      </c>
      <c r="AI57" s="42">
        <f t="shared" si="11"/>
        <v>44741.052140195367</v>
      </c>
      <c r="AJ57" s="43">
        <v>1</v>
      </c>
      <c r="AK57" s="42">
        <f t="shared" si="12"/>
        <v>44741.052140195367</v>
      </c>
      <c r="AL57" s="43">
        <v>1</v>
      </c>
      <c r="AM57" s="42">
        <f t="shared" si="13"/>
        <v>44741.052140195367</v>
      </c>
      <c r="AN57" s="43">
        <v>1</v>
      </c>
      <c r="AO57" s="42">
        <f t="shared" si="14"/>
        <v>44741.052140195367</v>
      </c>
      <c r="AP57" s="43">
        <v>0.98074980826502256</v>
      </c>
      <c r="AQ57" s="42">
        <f t="shared" si="15"/>
        <v>43879.778308071982</v>
      </c>
      <c r="AR57" s="43">
        <v>1</v>
      </c>
      <c r="AS57" s="42">
        <f t="shared" si="16"/>
        <v>43879.778308071982</v>
      </c>
      <c r="AT57" s="43">
        <v>1</v>
      </c>
      <c r="AU57" s="42">
        <f t="shared" si="17"/>
        <v>43879.778308071982</v>
      </c>
      <c r="AV57" s="43">
        <v>0.99972477893451872</v>
      </c>
      <c r="AW57" s="42">
        <f t="shared" si="18"/>
        <v>43867.701668732952</v>
      </c>
      <c r="AX57" s="43">
        <v>0.99972477893451872</v>
      </c>
      <c r="AY57" s="42">
        <f t="shared" si="19"/>
        <v>43855.628353139466</v>
      </c>
    </row>
    <row r="58" spans="1:51" s="34" customFormat="1" x14ac:dyDescent="0.25">
      <c r="A58" s="31" t="s">
        <v>250</v>
      </c>
      <c r="B58" s="11" t="s">
        <v>70</v>
      </c>
      <c r="C58" s="11" t="s">
        <v>33</v>
      </c>
      <c r="D58" s="11" t="s">
        <v>34</v>
      </c>
      <c r="E58" s="11" t="s">
        <v>251</v>
      </c>
      <c r="F58" s="46">
        <v>2019</v>
      </c>
      <c r="G58" s="11" t="s">
        <v>252</v>
      </c>
      <c r="H58" s="32">
        <v>5.26</v>
      </c>
      <c r="I58" s="11">
        <v>24164.44</v>
      </c>
      <c r="J58" s="11" t="s">
        <v>23</v>
      </c>
      <c r="K58" s="11" t="s">
        <v>727</v>
      </c>
      <c r="L58" s="33">
        <v>1.2320000000000002</v>
      </c>
      <c r="M58" s="42">
        <f t="shared" si="1"/>
        <v>6.4803200000000007</v>
      </c>
      <c r="N58" s="43">
        <v>1.0026666666666699</v>
      </c>
      <c r="O58" s="42">
        <f t="shared" si="2"/>
        <v>6.4976008533333554</v>
      </c>
      <c r="P58" s="43">
        <v>1</v>
      </c>
      <c r="Q58" s="42">
        <f t="shared" si="3"/>
        <v>6.4976008533333554</v>
      </c>
      <c r="R58" s="43">
        <v>1</v>
      </c>
      <c r="S58" s="42">
        <f t="shared" si="4"/>
        <v>6.4976008533333554</v>
      </c>
      <c r="T58" s="43">
        <v>1</v>
      </c>
      <c r="U58" s="42">
        <f t="shared" si="5"/>
        <v>6.4976008533333554</v>
      </c>
      <c r="V58" s="43">
        <v>0.98404255319148937</v>
      </c>
      <c r="W58" s="42">
        <f t="shared" si="6"/>
        <v>6.3939157333333547</v>
      </c>
      <c r="X58" s="43">
        <v>1</v>
      </c>
      <c r="Y58" s="42">
        <f t="shared" si="7"/>
        <v>6.3939157333333547</v>
      </c>
      <c r="Z58" s="43">
        <v>1</v>
      </c>
      <c r="AA58" s="42">
        <f t="shared" si="8"/>
        <v>6.3939157333333547</v>
      </c>
      <c r="AB58" s="43">
        <v>1</v>
      </c>
      <c r="AC58" s="42">
        <f t="shared" si="9"/>
        <v>6.3939157333333547</v>
      </c>
      <c r="AD58" s="43">
        <v>1</v>
      </c>
      <c r="AE58" s="42">
        <f t="shared" si="10"/>
        <v>6.3939157333333547</v>
      </c>
      <c r="AF58" s="43">
        <v>0.91800000000000004</v>
      </c>
      <c r="AG58" s="42">
        <f t="shared" si="20"/>
        <v>22182.95592</v>
      </c>
      <c r="AH58" s="43">
        <v>1.0029123706577283</v>
      </c>
      <c r="AI58" s="42">
        <f t="shared" si="11"/>
        <v>22247.56090992309</v>
      </c>
      <c r="AJ58" s="43">
        <v>1</v>
      </c>
      <c r="AK58" s="42">
        <f t="shared" si="12"/>
        <v>22247.56090992309</v>
      </c>
      <c r="AL58" s="43">
        <v>1</v>
      </c>
      <c r="AM58" s="42">
        <f t="shared" si="13"/>
        <v>22247.56090992309</v>
      </c>
      <c r="AN58" s="43">
        <v>1</v>
      </c>
      <c r="AO58" s="42">
        <f t="shared" si="14"/>
        <v>22247.56090992309</v>
      </c>
      <c r="AP58" s="43">
        <v>0.98074980826502256</v>
      </c>
      <c r="AQ58" s="42">
        <f t="shared" si="15"/>
        <v>21819.291096771482</v>
      </c>
      <c r="AR58" s="43">
        <v>1</v>
      </c>
      <c r="AS58" s="42">
        <f t="shared" si="16"/>
        <v>21819.291096771482</v>
      </c>
      <c r="AT58" s="43">
        <v>1</v>
      </c>
      <c r="AU58" s="42">
        <f t="shared" si="17"/>
        <v>21819.291096771482</v>
      </c>
      <c r="AV58" s="43">
        <v>0.99972477893451872</v>
      </c>
      <c r="AW58" s="42">
        <f t="shared" si="18"/>
        <v>21813.285968227781</v>
      </c>
      <c r="AX58" s="43">
        <v>0.99972477893451872</v>
      </c>
      <c r="AY58" s="42">
        <f t="shared" si="19"/>
        <v>21807.282492421957</v>
      </c>
    </row>
    <row r="59" spans="1:51" s="34" customFormat="1" hidden="1" x14ac:dyDescent="0.25">
      <c r="A59" s="31" t="s">
        <v>253</v>
      </c>
      <c r="B59" s="11" t="s">
        <v>70</v>
      </c>
      <c r="C59" s="11" t="s">
        <v>33</v>
      </c>
      <c r="D59" s="11" t="s">
        <v>34</v>
      </c>
      <c r="E59" s="11" t="s">
        <v>254</v>
      </c>
      <c r="F59" s="46">
        <v>2018</v>
      </c>
      <c r="G59" s="11" t="s">
        <v>255</v>
      </c>
      <c r="H59" s="32">
        <v>2.41</v>
      </c>
      <c r="I59" s="11">
        <v>8277</v>
      </c>
      <c r="J59" s="11" t="s">
        <v>23</v>
      </c>
      <c r="K59" s="11" t="s">
        <v>725</v>
      </c>
      <c r="L59" s="33">
        <v>1.2320000000000002</v>
      </c>
      <c r="M59" s="42">
        <f t="shared" si="1"/>
        <v>2.9691200000000006</v>
      </c>
      <c r="N59" s="43">
        <v>1.0026666666666699</v>
      </c>
      <c r="O59" s="42">
        <f t="shared" si="2"/>
        <v>2.9770376533333436</v>
      </c>
      <c r="P59" s="43">
        <v>1</v>
      </c>
      <c r="Q59" s="42">
        <f t="shared" si="3"/>
        <v>2.9770376533333436</v>
      </c>
      <c r="R59" s="43">
        <v>1</v>
      </c>
      <c r="S59" s="42">
        <f t="shared" si="4"/>
        <v>2.9770376533333436</v>
      </c>
      <c r="T59" s="43">
        <v>1</v>
      </c>
      <c r="U59" s="42">
        <f t="shared" si="5"/>
        <v>2.9770376533333436</v>
      </c>
      <c r="V59" s="43">
        <v>0.98404255319148937</v>
      </c>
      <c r="W59" s="42">
        <f t="shared" si="6"/>
        <v>2.9295317333333433</v>
      </c>
      <c r="X59" s="43">
        <v>1</v>
      </c>
      <c r="Y59" s="42">
        <f t="shared" si="7"/>
        <v>2.9295317333333433</v>
      </c>
      <c r="Z59" s="43">
        <v>1</v>
      </c>
      <c r="AA59" s="42">
        <f t="shared" si="8"/>
        <v>2.9295317333333433</v>
      </c>
      <c r="AB59" s="43">
        <v>1</v>
      </c>
      <c r="AC59" s="42">
        <f t="shared" si="9"/>
        <v>2.9295317333333433</v>
      </c>
      <c r="AD59" s="43">
        <v>1</v>
      </c>
      <c r="AE59" s="42">
        <f t="shared" si="10"/>
        <v>2.9295317333333433</v>
      </c>
      <c r="AF59" s="43">
        <v>0.91800000000000004</v>
      </c>
      <c r="AG59" s="42">
        <f t="shared" si="20"/>
        <v>7598.2860000000001</v>
      </c>
      <c r="AH59" s="43">
        <v>1.0029123706577283</v>
      </c>
      <c r="AI59" s="42">
        <f t="shared" si="11"/>
        <v>7620.4150251954279</v>
      </c>
      <c r="AJ59" s="43">
        <v>1</v>
      </c>
      <c r="AK59" s="42">
        <f t="shared" si="12"/>
        <v>7620.4150251954279</v>
      </c>
      <c r="AL59" s="43">
        <v>1</v>
      </c>
      <c r="AM59" s="42">
        <f t="shared" si="13"/>
        <v>7620.4150251954279</v>
      </c>
      <c r="AN59" s="43">
        <v>1</v>
      </c>
      <c r="AO59" s="42">
        <f t="shared" si="14"/>
        <v>7620.4150251954279</v>
      </c>
      <c r="AP59" s="43">
        <v>0.98074980826502256</v>
      </c>
      <c r="AQ59" s="42">
        <f t="shared" si="15"/>
        <v>7473.7205748603128</v>
      </c>
      <c r="AR59" s="43">
        <v>1</v>
      </c>
      <c r="AS59" s="42">
        <f t="shared" si="16"/>
        <v>7473.7205748603128</v>
      </c>
      <c r="AT59" s="43">
        <v>1</v>
      </c>
      <c r="AU59" s="42">
        <f t="shared" si="17"/>
        <v>7473.7205748603128</v>
      </c>
      <c r="AV59" s="43">
        <v>0.99972477893451872</v>
      </c>
      <c r="AW59" s="42">
        <f t="shared" si="18"/>
        <v>7471.6636495205903</v>
      </c>
      <c r="AX59" s="43">
        <v>0.99972477893451872</v>
      </c>
      <c r="AY59" s="42">
        <f t="shared" si="19"/>
        <v>7469.6072902900514</v>
      </c>
    </row>
    <row r="60" spans="1:51" s="34" customFormat="1" hidden="1" x14ac:dyDescent="0.25">
      <c r="A60" s="31" t="s">
        <v>256</v>
      </c>
      <c r="B60" s="11" t="s">
        <v>17</v>
      </c>
      <c r="C60" s="11" t="s">
        <v>33</v>
      </c>
      <c r="D60" s="11" t="s">
        <v>34</v>
      </c>
      <c r="E60" s="11" t="s">
        <v>257</v>
      </c>
      <c r="F60" s="46">
        <v>2018</v>
      </c>
      <c r="G60" s="11" t="s">
        <v>258</v>
      </c>
      <c r="H60" s="32" t="s">
        <v>790</v>
      </c>
      <c r="I60" s="11" t="s">
        <v>902</v>
      </c>
      <c r="J60" s="11" t="s">
        <v>23</v>
      </c>
      <c r="K60" s="11" t="s">
        <v>727</v>
      </c>
      <c r="L60" s="33">
        <v>1.2320000000000002</v>
      </c>
      <c r="M60" s="42">
        <f t="shared" si="1"/>
        <v>9.1907200000000007</v>
      </c>
      <c r="N60" s="43">
        <v>1.0026666666666699</v>
      </c>
      <c r="O60" s="42">
        <f t="shared" si="2"/>
        <v>9.2152285866666972</v>
      </c>
      <c r="P60" s="43">
        <v>1</v>
      </c>
      <c r="Q60" s="42">
        <f t="shared" si="3"/>
        <v>9.2152285866666972</v>
      </c>
      <c r="R60" s="43">
        <v>1</v>
      </c>
      <c r="S60" s="42">
        <f t="shared" si="4"/>
        <v>9.2152285866666972</v>
      </c>
      <c r="T60" s="43">
        <v>1</v>
      </c>
      <c r="U60" s="42">
        <f t="shared" si="5"/>
        <v>9.2152285866666972</v>
      </c>
      <c r="V60" s="43">
        <v>0.98404255319148937</v>
      </c>
      <c r="W60" s="42">
        <f t="shared" si="6"/>
        <v>9.0681770666666974</v>
      </c>
      <c r="X60" s="43">
        <v>1</v>
      </c>
      <c r="Y60" s="42">
        <f t="shared" si="7"/>
        <v>9.0681770666666974</v>
      </c>
      <c r="Z60" s="43">
        <v>1</v>
      </c>
      <c r="AA60" s="42">
        <f t="shared" si="8"/>
        <v>9.0681770666666974</v>
      </c>
      <c r="AB60" s="43">
        <v>1</v>
      </c>
      <c r="AC60" s="42">
        <f t="shared" si="9"/>
        <v>9.0681770666666974</v>
      </c>
      <c r="AD60" s="43">
        <v>1</v>
      </c>
      <c r="AE60" s="42">
        <f t="shared" si="10"/>
        <v>9.0681770666666974</v>
      </c>
      <c r="AF60" s="43">
        <v>0.91800000000000004</v>
      </c>
      <c r="AG60" s="42">
        <f t="shared" si="20"/>
        <v>47237.526000000005</v>
      </c>
      <c r="AH60" s="43">
        <v>1.0029123706577283</v>
      </c>
      <c r="AI60" s="42">
        <f t="shared" si="11"/>
        <v>47375.099184666084</v>
      </c>
      <c r="AJ60" s="43">
        <v>1</v>
      </c>
      <c r="AK60" s="42">
        <f t="shared" si="12"/>
        <v>47375.099184666084</v>
      </c>
      <c r="AL60" s="43">
        <v>1</v>
      </c>
      <c r="AM60" s="42">
        <f t="shared" si="13"/>
        <v>47375.099184666084</v>
      </c>
      <c r="AN60" s="43">
        <v>1</v>
      </c>
      <c r="AO60" s="42">
        <f t="shared" si="14"/>
        <v>47375.099184666084</v>
      </c>
      <c r="AP60" s="43">
        <v>0.98074980826502256</v>
      </c>
      <c r="AQ60" s="42">
        <f t="shared" si="15"/>
        <v>46463.119441897688</v>
      </c>
      <c r="AR60" s="43">
        <v>1</v>
      </c>
      <c r="AS60" s="42">
        <f t="shared" si="16"/>
        <v>46463.119441897688</v>
      </c>
      <c r="AT60" s="43">
        <v>1</v>
      </c>
      <c r="AU60" s="42">
        <f t="shared" si="17"/>
        <v>46463.119441897688</v>
      </c>
      <c r="AV60" s="43">
        <v>0.99972477893451872</v>
      </c>
      <c r="AW60" s="42">
        <f t="shared" si="18"/>
        <v>46450.331812659308</v>
      </c>
      <c r="AX60" s="43">
        <v>0.99972477893451872</v>
      </c>
      <c r="AY60" s="42">
        <f t="shared" si="19"/>
        <v>46437.54770284587</v>
      </c>
    </row>
    <row r="61" spans="1:51" s="34" customFormat="1" hidden="1" x14ac:dyDescent="0.25">
      <c r="A61" s="31" t="s">
        <v>261</v>
      </c>
      <c r="B61" s="11" t="s">
        <v>17</v>
      </c>
      <c r="C61" s="11" t="s">
        <v>33</v>
      </c>
      <c r="D61" s="11" t="s">
        <v>34</v>
      </c>
      <c r="E61" s="11" t="s">
        <v>262</v>
      </c>
      <c r="F61" s="46">
        <v>2018</v>
      </c>
      <c r="G61" s="11" t="s">
        <v>263</v>
      </c>
      <c r="H61" s="32" t="s">
        <v>791</v>
      </c>
      <c r="I61" s="11" t="s">
        <v>903</v>
      </c>
      <c r="J61" s="11" t="s">
        <v>23</v>
      </c>
      <c r="K61" s="11" t="s">
        <v>727</v>
      </c>
      <c r="L61" s="33">
        <v>1.2320000000000002</v>
      </c>
      <c r="M61" s="42">
        <f t="shared" si="1"/>
        <v>3.5235200000000004</v>
      </c>
      <c r="N61" s="43">
        <v>1.0026666666666699</v>
      </c>
      <c r="O61" s="42">
        <f t="shared" si="2"/>
        <v>3.5329160533333455</v>
      </c>
      <c r="P61" s="43">
        <v>1</v>
      </c>
      <c r="Q61" s="42">
        <f t="shared" si="3"/>
        <v>3.5329160533333455</v>
      </c>
      <c r="R61" s="43">
        <v>1</v>
      </c>
      <c r="S61" s="42">
        <f t="shared" si="4"/>
        <v>3.5329160533333455</v>
      </c>
      <c r="T61" s="43">
        <v>1</v>
      </c>
      <c r="U61" s="42">
        <f t="shared" si="5"/>
        <v>3.5329160533333455</v>
      </c>
      <c r="V61" s="43">
        <v>0.98404255319148937</v>
      </c>
      <c r="W61" s="42">
        <f t="shared" si="6"/>
        <v>3.4765397333333454</v>
      </c>
      <c r="X61" s="43">
        <v>1</v>
      </c>
      <c r="Y61" s="42">
        <f t="shared" si="7"/>
        <v>3.4765397333333454</v>
      </c>
      <c r="Z61" s="43">
        <v>1</v>
      </c>
      <c r="AA61" s="42">
        <f t="shared" si="8"/>
        <v>3.4765397333333454</v>
      </c>
      <c r="AB61" s="43">
        <v>1</v>
      </c>
      <c r="AC61" s="42">
        <f t="shared" si="9"/>
        <v>3.4765397333333454</v>
      </c>
      <c r="AD61" s="43">
        <v>1</v>
      </c>
      <c r="AE61" s="42">
        <f t="shared" si="10"/>
        <v>3.4765397333333454</v>
      </c>
      <c r="AF61" s="43">
        <v>0.91800000000000004</v>
      </c>
      <c r="AG61" s="42">
        <f t="shared" si="20"/>
        <v>12061.602000000001</v>
      </c>
      <c r="AH61" s="43">
        <v>1.0029123706577283</v>
      </c>
      <c r="AI61" s="42">
        <f t="shared" si="11"/>
        <v>12096.729855749998</v>
      </c>
      <c r="AJ61" s="43">
        <v>1</v>
      </c>
      <c r="AK61" s="42">
        <f t="shared" si="12"/>
        <v>12096.729855749998</v>
      </c>
      <c r="AL61" s="43">
        <v>1</v>
      </c>
      <c r="AM61" s="42">
        <f t="shared" si="13"/>
        <v>12096.729855749998</v>
      </c>
      <c r="AN61" s="43">
        <v>1</v>
      </c>
      <c r="AO61" s="42">
        <f t="shared" si="14"/>
        <v>12096.729855749998</v>
      </c>
      <c r="AP61" s="43">
        <v>0.98074980826502256</v>
      </c>
      <c r="AQ61" s="42">
        <f t="shared" si="15"/>
        <v>11863.865486660585</v>
      </c>
      <c r="AR61" s="43">
        <v>1</v>
      </c>
      <c r="AS61" s="42">
        <f t="shared" si="16"/>
        <v>11863.865486660585</v>
      </c>
      <c r="AT61" s="43">
        <v>1</v>
      </c>
      <c r="AU61" s="42">
        <f t="shared" si="17"/>
        <v>11863.865486660585</v>
      </c>
      <c r="AV61" s="43">
        <v>0.99972477893451872</v>
      </c>
      <c r="AW61" s="42">
        <f t="shared" si="18"/>
        <v>11860.600300960619</v>
      </c>
      <c r="AX61" s="43">
        <v>0.99972477893451872</v>
      </c>
      <c r="AY61" s="42">
        <f t="shared" si="19"/>
        <v>11857.336013908542</v>
      </c>
    </row>
    <row r="62" spans="1:51" s="34" customFormat="1" hidden="1" x14ac:dyDescent="0.25">
      <c r="A62" s="31" t="s">
        <v>266</v>
      </c>
      <c r="B62" s="11" t="s">
        <v>17</v>
      </c>
      <c r="C62" s="11" t="s">
        <v>33</v>
      </c>
      <c r="D62" s="11" t="s">
        <v>34</v>
      </c>
      <c r="E62" s="11" t="s">
        <v>247</v>
      </c>
      <c r="F62" s="46">
        <v>2018</v>
      </c>
      <c r="G62" s="11" t="s">
        <v>267</v>
      </c>
      <c r="H62" s="32" t="s">
        <v>792</v>
      </c>
      <c r="I62" s="11" t="s">
        <v>904</v>
      </c>
      <c r="J62" s="11" t="s">
        <v>23</v>
      </c>
      <c r="K62" s="11" t="s">
        <v>727</v>
      </c>
      <c r="L62" s="33">
        <v>1.2320000000000002</v>
      </c>
      <c r="M62" s="42">
        <f t="shared" si="1"/>
        <v>0.43120000000000003</v>
      </c>
      <c r="N62" s="43">
        <v>1.0026666666666699</v>
      </c>
      <c r="O62" s="42">
        <f t="shared" si="2"/>
        <v>0.43234986666666808</v>
      </c>
      <c r="P62" s="43">
        <v>1</v>
      </c>
      <c r="Q62" s="42">
        <f t="shared" si="3"/>
        <v>0.43234986666666808</v>
      </c>
      <c r="R62" s="43">
        <v>1</v>
      </c>
      <c r="S62" s="42">
        <f t="shared" si="4"/>
        <v>0.43234986666666808</v>
      </c>
      <c r="T62" s="43">
        <v>1</v>
      </c>
      <c r="U62" s="42">
        <f t="shared" si="5"/>
        <v>0.43234986666666808</v>
      </c>
      <c r="V62" s="43">
        <v>0.98404255319148937</v>
      </c>
      <c r="W62" s="42">
        <f t="shared" si="6"/>
        <v>0.42545066666666809</v>
      </c>
      <c r="X62" s="43">
        <v>1</v>
      </c>
      <c r="Y62" s="42">
        <f t="shared" si="7"/>
        <v>0.42545066666666809</v>
      </c>
      <c r="Z62" s="43">
        <v>1</v>
      </c>
      <c r="AA62" s="42">
        <f t="shared" si="8"/>
        <v>0.42545066666666809</v>
      </c>
      <c r="AB62" s="43">
        <v>1</v>
      </c>
      <c r="AC62" s="42">
        <f t="shared" si="9"/>
        <v>0.42545066666666809</v>
      </c>
      <c r="AD62" s="43">
        <v>1</v>
      </c>
      <c r="AE62" s="42">
        <f t="shared" si="10"/>
        <v>0.42545066666666809</v>
      </c>
      <c r="AF62" s="43">
        <v>0.91800000000000004</v>
      </c>
      <c r="AG62" s="42">
        <f t="shared" si="20"/>
        <v>193.69800000000001</v>
      </c>
      <c r="AH62" s="43">
        <v>1.0029123706577283</v>
      </c>
      <c r="AI62" s="42">
        <f t="shared" si="11"/>
        <v>194.26212037166067</v>
      </c>
      <c r="AJ62" s="43">
        <v>1</v>
      </c>
      <c r="AK62" s="42">
        <f t="shared" si="12"/>
        <v>194.26212037166067</v>
      </c>
      <c r="AL62" s="43">
        <v>1</v>
      </c>
      <c r="AM62" s="42">
        <f t="shared" si="13"/>
        <v>194.26212037166067</v>
      </c>
      <c r="AN62" s="43">
        <v>1</v>
      </c>
      <c r="AO62" s="42">
        <f t="shared" si="14"/>
        <v>194.26212037166067</v>
      </c>
      <c r="AP62" s="43">
        <v>0.98074980826502256</v>
      </c>
      <c r="AQ62" s="42">
        <f t="shared" si="15"/>
        <v>190.52253730766293</v>
      </c>
      <c r="AR62" s="43">
        <v>1</v>
      </c>
      <c r="AS62" s="42">
        <f t="shared" si="16"/>
        <v>190.52253730766293</v>
      </c>
      <c r="AT62" s="43">
        <v>1</v>
      </c>
      <c r="AU62" s="42">
        <f t="shared" si="17"/>
        <v>190.52253730766293</v>
      </c>
      <c r="AV62" s="43">
        <v>0.99972477893451872</v>
      </c>
      <c r="AW62" s="42">
        <f t="shared" si="18"/>
        <v>190.47010149194691</v>
      </c>
      <c r="AX62" s="43">
        <v>0.99972477893451872</v>
      </c>
      <c r="AY62" s="42">
        <f t="shared" si="19"/>
        <v>190.41768010767197</v>
      </c>
    </row>
    <row r="63" spans="1:51" s="34" customFormat="1" hidden="1" x14ac:dyDescent="0.25">
      <c r="A63" s="31" t="s">
        <v>270</v>
      </c>
      <c r="B63" s="11" t="s">
        <v>17</v>
      </c>
      <c r="C63" s="11" t="s">
        <v>33</v>
      </c>
      <c r="D63" s="11" t="s">
        <v>34</v>
      </c>
      <c r="E63" s="11" t="s">
        <v>271</v>
      </c>
      <c r="F63" s="46">
        <v>2018</v>
      </c>
      <c r="G63" s="11" t="s">
        <v>272</v>
      </c>
      <c r="H63" s="32" t="s">
        <v>793</v>
      </c>
      <c r="I63" s="11" t="s">
        <v>905</v>
      </c>
      <c r="J63" s="11" t="s">
        <v>23</v>
      </c>
      <c r="K63" s="11" t="s">
        <v>727</v>
      </c>
      <c r="L63" s="33">
        <v>1.2320000000000002</v>
      </c>
      <c r="M63" s="42">
        <f t="shared" si="1"/>
        <v>5.9875200000000017</v>
      </c>
      <c r="N63" s="43">
        <v>1.0026666666666699</v>
      </c>
      <c r="O63" s="42">
        <f t="shared" si="2"/>
        <v>6.003486720000021</v>
      </c>
      <c r="P63" s="43">
        <v>1</v>
      </c>
      <c r="Q63" s="42">
        <f t="shared" si="3"/>
        <v>6.003486720000021</v>
      </c>
      <c r="R63" s="43">
        <v>1</v>
      </c>
      <c r="S63" s="42">
        <f t="shared" si="4"/>
        <v>6.003486720000021</v>
      </c>
      <c r="T63" s="43">
        <v>1</v>
      </c>
      <c r="U63" s="42">
        <f t="shared" si="5"/>
        <v>6.003486720000021</v>
      </c>
      <c r="V63" s="43">
        <v>0.98404255319148937</v>
      </c>
      <c r="W63" s="42">
        <f t="shared" si="6"/>
        <v>5.9076864000000207</v>
      </c>
      <c r="X63" s="43">
        <v>1</v>
      </c>
      <c r="Y63" s="42">
        <f t="shared" si="7"/>
        <v>5.9076864000000207</v>
      </c>
      <c r="Z63" s="43">
        <v>1</v>
      </c>
      <c r="AA63" s="42">
        <f t="shared" si="8"/>
        <v>5.9076864000000207</v>
      </c>
      <c r="AB63" s="43">
        <v>1</v>
      </c>
      <c r="AC63" s="42">
        <f t="shared" si="9"/>
        <v>5.9076864000000207</v>
      </c>
      <c r="AD63" s="43">
        <v>1</v>
      </c>
      <c r="AE63" s="42">
        <f t="shared" si="10"/>
        <v>5.9076864000000207</v>
      </c>
      <c r="AF63" s="43">
        <v>0.91800000000000004</v>
      </c>
      <c r="AG63" s="42">
        <f t="shared" si="20"/>
        <v>19600.218000000001</v>
      </c>
      <c r="AH63" s="43">
        <v>1.0029123706577283</v>
      </c>
      <c r="AI63" s="42">
        <f t="shared" si="11"/>
        <v>19657.301099788277</v>
      </c>
      <c r="AJ63" s="43">
        <v>1</v>
      </c>
      <c r="AK63" s="42">
        <f t="shared" si="12"/>
        <v>19657.301099788277</v>
      </c>
      <c r="AL63" s="43">
        <v>1</v>
      </c>
      <c r="AM63" s="42">
        <f t="shared" si="13"/>
        <v>19657.301099788277</v>
      </c>
      <c r="AN63" s="43">
        <v>1</v>
      </c>
      <c r="AO63" s="42">
        <f t="shared" si="14"/>
        <v>19657.301099788277</v>
      </c>
      <c r="AP63" s="43">
        <v>0.98074980826502256</v>
      </c>
      <c r="AQ63" s="42">
        <f t="shared" si="15"/>
        <v>19278.89428462517</v>
      </c>
      <c r="AR63" s="43">
        <v>1</v>
      </c>
      <c r="AS63" s="42">
        <f t="shared" si="16"/>
        <v>19278.89428462517</v>
      </c>
      <c r="AT63" s="43">
        <v>1</v>
      </c>
      <c r="AU63" s="42">
        <f t="shared" si="17"/>
        <v>19278.89428462517</v>
      </c>
      <c r="AV63" s="43">
        <v>0.99972477893451872</v>
      </c>
      <c r="AW63" s="42">
        <f t="shared" si="18"/>
        <v>19273.588326798854</v>
      </c>
      <c r="AX63" s="43">
        <v>0.99972477893451872</v>
      </c>
      <c r="AY63" s="42">
        <f t="shared" si="19"/>
        <v>19268.283829283904</v>
      </c>
    </row>
    <row r="64" spans="1:51" s="34" customFormat="1" hidden="1" x14ac:dyDescent="0.25">
      <c r="A64" s="31" t="s">
        <v>275</v>
      </c>
      <c r="B64" s="11" t="s">
        <v>17</v>
      </c>
      <c r="C64" s="11" t="s">
        <v>33</v>
      </c>
      <c r="D64" s="11" t="s">
        <v>34</v>
      </c>
      <c r="E64" s="11" t="s">
        <v>276</v>
      </c>
      <c r="F64" s="46">
        <v>2018</v>
      </c>
      <c r="G64" s="11" t="s">
        <v>277</v>
      </c>
      <c r="H64" s="32" t="s">
        <v>794</v>
      </c>
      <c r="I64" s="11" t="s">
        <v>906</v>
      </c>
      <c r="J64" s="11" t="s">
        <v>23</v>
      </c>
      <c r="K64" s="11" t="s">
        <v>727</v>
      </c>
      <c r="L64" s="33">
        <v>1.2320000000000002</v>
      </c>
      <c r="M64" s="42">
        <f t="shared" si="1"/>
        <v>14.192640000000003</v>
      </c>
      <c r="N64" s="43">
        <v>1.0026666666666699</v>
      </c>
      <c r="O64" s="42">
        <f t="shared" si="2"/>
        <v>14.23048704000005</v>
      </c>
      <c r="P64" s="43">
        <v>1</v>
      </c>
      <c r="Q64" s="42">
        <f t="shared" si="3"/>
        <v>14.23048704000005</v>
      </c>
      <c r="R64" s="43">
        <v>1</v>
      </c>
      <c r="S64" s="42">
        <f t="shared" si="4"/>
        <v>14.23048704000005</v>
      </c>
      <c r="T64" s="43">
        <v>1</v>
      </c>
      <c r="U64" s="42">
        <f t="shared" si="5"/>
        <v>14.23048704000005</v>
      </c>
      <c r="V64" s="43">
        <v>0.98404255319148937</v>
      </c>
      <c r="W64" s="42">
        <f t="shared" si="6"/>
        <v>14.003404800000048</v>
      </c>
      <c r="X64" s="43">
        <v>1</v>
      </c>
      <c r="Y64" s="42">
        <f t="shared" si="7"/>
        <v>14.003404800000048</v>
      </c>
      <c r="Z64" s="43">
        <v>1</v>
      </c>
      <c r="AA64" s="42">
        <f t="shared" si="8"/>
        <v>14.003404800000048</v>
      </c>
      <c r="AB64" s="43">
        <v>1</v>
      </c>
      <c r="AC64" s="42">
        <f t="shared" si="9"/>
        <v>14.003404800000048</v>
      </c>
      <c r="AD64" s="43">
        <v>1</v>
      </c>
      <c r="AE64" s="42">
        <f t="shared" si="10"/>
        <v>14.003404800000048</v>
      </c>
      <c r="AF64" s="43">
        <v>0.91800000000000004</v>
      </c>
      <c r="AG64" s="42">
        <f t="shared" si="20"/>
        <v>48583.313999999998</v>
      </c>
      <c r="AH64" s="43">
        <v>1.0029123706577283</v>
      </c>
      <c r="AI64" s="42">
        <f t="shared" si="11"/>
        <v>48724.806618148803</v>
      </c>
      <c r="AJ64" s="43">
        <v>1</v>
      </c>
      <c r="AK64" s="42">
        <f t="shared" si="12"/>
        <v>48724.806618148803</v>
      </c>
      <c r="AL64" s="43">
        <v>1</v>
      </c>
      <c r="AM64" s="42">
        <f t="shared" si="13"/>
        <v>48724.806618148803</v>
      </c>
      <c r="AN64" s="43">
        <v>1</v>
      </c>
      <c r="AO64" s="42">
        <f t="shared" si="14"/>
        <v>48724.806618148803</v>
      </c>
      <c r="AP64" s="43">
        <v>0.98074980826502256</v>
      </c>
      <c r="AQ64" s="42">
        <f t="shared" si="15"/>
        <v>47786.844748499738</v>
      </c>
      <c r="AR64" s="43">
        <v>1</v>
      </c>
      <c r="AS64" s="42">
        <f t="shared" si="16"/>
        <v>47786.844748499738</v>
      </c>
      <c r="AT64" s="43">
        <v>1</v>
      </c>
      <c r="AU64" s="42">
        <f t="shared" si="17"/>
        <v>47786.844748499738</v>
      </c>
      <c r="AV64" s="43">
        <v>0.99972477893451872</v>
      </c>
      <c r="AW64" s="42">
        <f t="shared" si="18"/>
        <v>47773.692802172067</v>
      </c>
      <c r="AX64" s="43">
        <v>0.99972477893451872</v>
      </c>
      <c r="AY64" s="42">
        <f t="shared" si="19"/>
        <v>47760.544475537077</v>
      </c>
    </row>
    <row r="65" spans="1:51" s="34" customFormat="1" hidden="1" x14ac:dyDescent="0.25">
      <c r="A65" s="31" t="s">
        <v>280</v>
      </c>
      <c r="B65" s="11" t="s">
        <v>17</v>
      </c>
      <c r="C65" s="11" t="s">
        <v>33</v>
      </c>
      <c r="D65" s="11" t="s">
        <v>34</v>
      </c>
      <c r="E65" s="11" t="s">
        <v>214</v>
      </c>
      <c r="F65" s="46">
        <v>2018</v>
      </c>
      <c r="G65" s="11" t="s">
        <v>281</v>
      </c>
      <c r="H65" s="32" t="s">
        <v>757</v>
      </c>
      <c r="I65" s="11" t="s">
        <v>907</v>
      </c>
      <c r="J65" s="11" t="s">
        <v>23</v>
      </c>
      <c r="K65" s="11" t="s">
        <v>727</v>
      </c>
      <c r="L65" s="33">
        <v>1.2320000000000002</v>
      </c>
      <c r="M65" s="42">
        <f t="shared" si="1"/>
        <v>0</v>
      </c>
      <c r="N65" s="43">
        <v>1.0026666666666699</v>
      </c>
      <c r="O65" s="42">
        <f t="shared" si="2"/>
        <v>0</v>
      </c>
      <c r="P65" s="43">
        <v>1</v>
      </c>
      <c r="Q65" s="42">
        <f t="shared" si="3"/>
        <v>0</v>
      </c>
      <c r="R65" s="43">
        <v>1</v>
      </c>
      <c r="S65" s="42">
        <f t="shared" si="4"/>
        <v>0</v>
      </c>
      <c r="T65" s="43">
        <v>1</v>
      </c>
      <c r="U65" s="42">
        <f t="shared" si="5"/>
        <v>0</v>
      </c>
      <c r="V65" s="43">
        <v>0.98404255319148937</v>
      </c>
      <c r="W65" s="42">
        <f t="shared" si="6"/>
        <v>0</v>
      </c>
      <c r="X65" s="43">
        <v>1</v>
      </c>
      <c r="Y65" s="42">
        <f t="shared" si="7"/>
        <v>0</v>
      </c>
      <c r="Z65" s="43">
        <v>1</v>
      </c>
      <c r="AA65" s="42">
        <f t="shared" si="8"/>
        <v>0</v>
      </c>
      <c r="AB65" s="43">
        <v>1</v>
      </c>
      <c r="AC65" s="42">
        <f t="shared" si="9"/>
        <v>0</v>
      </c>
      <c r="AD65" s="43">
        <v>1</v>
      </c>
      <c r="AE65" s="42">
        <f t="shared" si="10"/>
        <v>0</v>
      </c>
      <c r="AF65" s="43">
        <v>0.91800000000000004</v>
      </c>
      <c r="AG65" s="42">
        <f t="shared" si="20"/>
        <v>6940.08</v>
      </c>
      <c r="AH65" s="43">
        <v>1.0029123706577283</v>
      </c>
      <c r="AI65" s="42">
        <f t="shared" si="11"/>
        <v>6960.2920853542873</v>
      </c>
      <c r="AJ65" s="43">
        <v>1</v>
      </c>
      <c r="AK65" s="42">
        <f t="shared" si="12"/>
        <v>6960.2920853542873</v>
      </c>
      <c r="AL65" s="43">
        <v>1</v>
      </c>
      <c r="AM65" s="42">
        <f t="shared" si="13"/>
        <v>6960.2920853542873</v>
      </c>
      <c r="AN65" s="43">
        <v>1</v>
      </c>
      <c r="AO65" s="42">
        <f t="shared" si="14"/>
        <v>6960.2920853542873</v>
      </c>
      <c r="AP65" s="43">
        <v>0.98074980826502256</v>
      </c>
      <c r="AQ65" s="42">
        <f t="shared" si="15"/>
        <v>6826.3051281797716</v>
      </c>
      <c r="AR65" s="43">
        <v>1</v>
      </c>
      <c r="AS65" s="42">
        <f t="shared" si="16"/>
        <v>6826.3051281797716</v>
      </c>
      <c r="AT65" s="43">
        <v>1</v>
      </c>
      <c r="AU65" s="42">
        <f t="shared" si="17"/>
        <v>6826.3051281797716</v>
      </c>
      <c r="AV65" s="43">
        <v>0.99972477893451872</v>
      </c>
      <c r="AW65" s="42">
        <f t="shared" si="18"/>
        <v>6824.4263852090935</v>
      </c>
      <c r="AX65" s="43">
        <v>0.99972477893451872</v>
      </c>
      <c r="AY65" s="42">
        <f t="shared" si="19"/>
        <v>6822.5481593080576</v>
      </c>
    </row>
    <row r="66" spans="1:51" s="34" customFormat="1" hidden="1" x14ac:dyDescent="0.25">
      <c r="A66" s="31" t="s">
        <v>283</v>
      </c>
      <c r="B66" s="11" t="s">
        <v>44</v>
      </c>
      <c r="C66" s="11" t="s">
        <v>33</v>
      </c>
      <c r="D66" s="11" t="s">
        <v>284</v>
      </c>
      <c r="E66" s="11" t="s">
        <v>285</v>
      </c>
      <c r="F66" s="46">
        <v>2018</v>
      </c>
      <c r="G66" s="11" t="s">
        <v>46</v>
      </c>
      <c r="H66" s="32" t="s">
        <v>795</v>
      </c>
      <c r="I66" s="11" t="s">
        <v>908</v>
      </c>
      <c r="J66" s="11" t="s">
        <v>23</v>
      </c>
      <c r="K66" s="11" t="s">
        <v>725</v>
      </c>
      <c r="L66" s="33">
        <v>1.2320000000000002</v>
      </c>
      <c r="M66" s="42">
        <f t="shared" si="1"/>
        <v>2.3038400000000006</v>
      </c>
      <c r="N66" s="43">
        <v>1.0026666666666699</v>
      </c>
      <c r="O66" s="42">
        <f t="shared" si="2"/>
        <v>2.3099835733333416</v>
      </c>
      <c r="P66" s="43">
        <v>1</v>
      </c>
      <c r="Q66" s="42">
        <f t="shared" si="3"/>
        <v>2.3099835733333416</v>
      </c>
      <c r="R66" s="43">
        <v>1</v>
      </c>
      <c r="S66" s="42">
        <f t="shared" si="4"/>
        <v>2.3099835733333416</v>
      </c>
      <c r="T66" s="43">
        <v>1</v>
      </c>
      <c r="U66" s="42">
        <f t="shared" si="5"/>
        <v>2.3099835733333416</v>
      </c>
      <c r="V66" s="43">
        <v>0.98404255319148937</v>
      </c>
      <c r="W66" s="42">
        <f t="shared" si="6"/>
        <v>2.2731221333333416</v>
      </c>
      <c r="X66" s="43">
        <v>1</v>
      </c>
      <c r="Y66" s="42">
        <f t="shared" si="7"/>
        <v>2.2731221333333416</v>
      </c>
      <c r="Z66" s="43">
        <v>1</v>
      </c>
      <c r="AA66" s="42">
        <f t="shared" si="8"/>
        <v>2.2731221333333416</v>
      </c>
      <c r="AB66" s="43">
        <v>1</v>
      </c>
      <c r="AC66" s="42">
        <f t="shared" si="9"/>
        <v>2.2731221333333416</v>
      </c>
      <c r="AD66" s="43">
        <v>1</v>
      </c>
      <c r="AE66" s="42">
        <f t="shared" si="10"/>
        <v>2.2731221333333416</v>
      </c>
      <c r="AF66" s="43">
        <v>0.91800000000000004</v>
      </c>
      <c r="AG66" s="42">
        <f t="shared" si="20"/>
        <v>3909.7620000000002</v>
      </c>
      <c r="AH66" s="43">
        <v>1.0029123706577283</v>
      </c>
      <c r="AI66" s="42">
        <f t="shared" si="11"/>
        <v>3921.1486761275014</v>
      </c>
      <c r="AJ66" s="43">
        <v>1</v>
      </c>
      <c r="AK66" s="42">
        <f t="shared" si="12"/>
        <v>3921.1486761275014</v>
      </c>
      <c r="AL66" s="43">
        <v>1</v>
      </c>
      <c r="AM66" s="42">
        <f t="shared" si="13"/>
        <v>3921.1486761275014</v>
      </c>
      <c r="AN66" s="43">
        <v>1</v>
      </c>
      <c r="AO66" s="42">
        <f t="shared" si="14"/>
        <v>3921.1486761275014</v>
      </c>
      <c r="AP66" s="43">
        <v>0.98074980826502256</v>
      </c>
      <c r="AQ66" s="42">
        <f t="shared" si="15"/>
        <v>3845.6658122906942</v>
      </c>
      <c r="AR66" s="43">
        <v>1</v>
      </c>
      <c r="AS66" s="42">
        <f t="shared" si="16"/>
        <v>3845.6658122906942</v>
      </c>
      <c r="AT66" s="43">
        <v>1</v>
      </c>
      <c r="AU66" s="42">
        <f t="shared" si="17"/>
        <v>3845.6658122906942</v>
      </c>
      <c r="AV66" s="43">
        <v>0.99972477893451872</v>
      </c>
      <c r="AW66" s="42">
        <f t="shared" si="18"/>
        <v>3844.6074040483509</v>
      </c>
      <c r="AX66" s="43">
        <v>0.99972477893451872</v>
      </c>
      <c r="AY66" s="42">
        <f t="shared" si="19"/>
        <v>3843.5492871022516</v>
      </c>
    </row>
    <row r="67" spans="1:51" s="34" customFormat="1" hidden="1" x14ac:dyDescent="0.25">
      <c r="A67" s="31" t="s">
        <v>288</v>
      </c>
      <c r="B67" s="11" t="s">
        <v>17</v>
      </c>
      <c r="C67" s="11" t="s">
        <v>33</v>
      </c>
      <c r="D67" s="11" t="s">
        <v>34</v>
      </c>
      <c r="E67" s="11" t="s">
        <v>289</v>
      </c>
      <c r="F67" s="46">
        <v>2018</v>
      </c>
      <c r="G67" s="11" t="s">
        <v>290</v>
      </c>
      <c r="H67" s="32" t="s">
        <v>796</v>
      </c>
      <c r="I67" s="11" t="s">
        <v>909</v>
      </c>
      <c r="J67" s="11" t="s">
        <v>23</v>
      </c>
      <c r="K67" s="11" t="s">
        <v>727</v>
      </c>
      <c r="L67" s="33">
        <v>1.2320000000000002</v>
      </c>
      <c r="M67" s="42">
        <f t="shared" ref="M67:M122" si="21">H67*L67</f>
        <v>2.4270400000000003</v>
      </c>
      <c r="N67" s="43">
        <v>1.0026666666666699</v>
      </c>
      <c r="O67" s="42">
        <f t="shared" ref="O67:O122" si="22">M67*N67</f>
        <v>2.4335121066666749</v>
      </c>
      <c r="P67" s="43">
        <v>1</v>
      </c>
      <c r="Q67" s="42">
        <f t="shared" ref="Q67:Q122" si="23">P67*O67</f>
        <v>2.4335121066666749</v>
      </c>
      <c r="R67" s="43">
        <v>1</v>
      </c>
      <c r="S67" s="42">
        <f t="shared" ref="S67:S122" si="24">R67*Q67</f>
        <v>2.4335121066666749</v>
      </c>
      <c r="T67" s="43">
        <v>1</v>
      </c>
      <c r="U67" s="42">
        <f t="shared" ref="U67:U122" si="25">T67*S67</f>
        <v>2.4335121066666749</v>
      </c>
      <c r="V67" s="43">
        <v>0.98404255319148937</v>
      </c>
      <c r="W67" s="42">
        <f t="shared" ref="W67:W122" si="26">V67*U67</f>
        <v>2.3946794666666746</v>
      </c>
      <c r="X67" s="43">
        <v>1</v>
      </c>
      <c r="Y67" s="42">
        <f t="shared" ref="Y67:Y122" si="27">X67*W67</f>
        <v>2.3946794666666746</v>
      </c>
      <c r="Z67" s="43">
        <v>1</v>
      </c>
      <c r="AA67" s="42">
        <f t="shared" ref="AA67:AA122" si="28">Z67*Y67</f>
        <v>2.3946794666666746</v>
      </c>
      <c r="AB67" s="43">
        <v>1</v>
      </c>
      <c r="AC67" s="42">
        <f t="shared" ref="AC67:AC122" si="29">AB67*AA67</f>
        <v>2.3946794666666746</v>
      </c>
      <c r="AD67" s="43">
        <v>1</v>
      </c>
      <c r="AE67" s="42">
        <f t="shared" si="10"/>
        <v>2.3946794666666746</v>
      </c>
      <c r="AF67" s="43">
        <v>0.91800000000000004</v>
      </c>
      <c r="AG67" s="42">
        <f t="shared" ref="AG67:AG122" si="30">I67*AF67</f>
        <v>8289.5400000000009</v>
      </c>
      <c r="AH67" s="43">
        <v>1.0029123706577283</v>
      </c>
      <c r="AI67" s="42">
        <f t="shared" ref="AI67:AI122" si="31">AG67*AH67</f>
        <v>8313.6822130620658</v>
      </c>
      <c r="AJ67" s="43">
        <v>1</v>
      </c>
      <c r="AK67" s="42">
        <f t="shared" ref="AK67:AK122" si="32">AJ67*AI67</f>
        <v>8313.6822130620658</v>
      </c>
      <c r="AL67" s="43">
        <v>1</v>
      </c>
      <c r="AM67" s="42">
        <f t="shared" ref="AM67:AM122" si="33">AL67*AK67</f>
        <v>8313.6822130620658</v>
      </c>
      <c r="AN67" s="43">
        <v>1</v>
      </c>
      <c r="AO67" s="42">
        <f t="shared" ref="AO67:AO122" si="34">AN67*AM67</f>
        <v>8313.6822130620658</v>
      </c>
      <c r="AP67" s="43">
        <v>0.98074980826502256</v>
      </c>
      <c r="AQ67" s="42">
        <f t="shared" ref="AQ67:AQ122" si="35">AO67*AP67</f>
        <v>8153.6422364369491</v>
      </c>
      <c r="AR67" s="43">
        <v>1</v>
      </c>
      <c r="AS67" s="42">
        <f t="shared" ref="AS67:AS122" si="36">AR67*AQ67</f>
        <v>8153.6422364369491</v>
      </c>
      <c r="AT67" s="43">
        <v>1</v>
      </c>
      <c r="AU67" s="42">
        <f t="shared" ref="AU67:AU122" si="37">AT67*AS67</f>
        <v>8153.6422364369491</v>
      </c>
      <c r="AV67" s="43">
        <v>0.99972477893451872</v>
      </c>
      <c r="AW67" s="42">
        <f t="shared" ref="AW67:AW122" si="38">AV67*AU67</f>
        <v>8151.3981823330842</v>
      </c>
      <c r="AX67" s="43">
        <v>0.99972477893451872</v>
      </c>
      <c r="AY67" s="42">
        <f t="shared" si="19"/>
        <v>8149.1547458401801</v>
      </c>
    </row>
    <row r="68" spans="1:51" s="34" customFormat="1" hidden="1" x14ac:dyDescent="0.25">
      <c r="A68" s="31" t="s">
        <v>293</v>
      </c>
      <c r="B68" s="11" t="s">
        <v>17</v>
      </c>
      <c r="C68" s="11" t="s">
        <v>33</v>
      </c>
      <c r="D68" s="11" t="s">
        <v>34</v>
      </c>
      <c r="E68" s="11" t="s">
        <v>289</v>
      </c>
      <c r="F68" s="46">
        <v>2018</v>
      </c>
      <c r="G68" s="11" t="s">
        <v>294</v>
      </c>
      <c r="H68" s="32" t="s">
        <v>797</v>
      </c>
      <c r="I68" s="11" t="s">
        <v>910</v>
      </c>
      <c r="J68" s="11" t="s">
        <v>23</v>
      </c>
      <c r="K68" s="11" t="s">
        <v>727</v>
      </c>
      <c r="L68" s="33">
        <v>1.2320000000000002</v>
      </c>
      <c r="M68" s="42">
        <f t="shared" si="21"/>
        <v>1.1580800000000002</v>
      </c>
      <c r="N68" s="43">
        <v>1.0026666666666699</v>
      </c>
      <c r="O68" s="42">
        <f t="shared" si="22"/>
        <v>1.1611682133333374</v>
      </c>
      <c r="P68" s="43">
        <v>1</v>
      </c>
      <c r="Q68" s="42">
        <f t="shared" si="23"/>
        <v>1.1611682133333374</v>
      </c>
      <c r="R68" s="43">
        <v>1</v>
      </c>
      <c r="S68" s="42">
        <f t="shared" si="24"/>
        <v>1.1611682133333374</v>
      </c>
      <c r="T68" s="43">
        <v>1</v>
      </c>
      <c r="U68" s="42">
        <f t="shared" si="25"/>
        <v>1.1611682133333374</v>
      </c>
      <c r="V68" s="43">
        <v>0.98404255319148937</v>
      </c>
      <c r="W68" s="42">
        <f t="shared" si="26"/>
        <v>1.1426389333333373</v>
      </c>
      <c r="X68" s="43">
        <v>1</v>
      </c>
      <c r="Y68" s="42">
        <f t="shared" si="27"/>
        <v>1.1426389333333373</v>
      </c>
      <c r="Z68" s="43">
        <v>1</v>
      </c>
      <c r="AA68" s="42">
        <f t="shared" si="28"/>
        <v>1.1426389333333373</v>
      </c>
      <c r="AB68" s="43">
        <v>1</v>
      </c>
      <c r="AC68" s="42">
        <f t="shared" si="29"/>
        <v>1.1426389333333373</v>
      </c>
      <c r="AD68" s="43">
        <v>1</v>
      </c>
      <c r="AE68" s="42">
        <f t="shared" si="10"/>
        <v>1.1426389333333373</v>
      </c>
      <c r="AF68" s="43">
        <v>0.91800000000000004</v>
      </c>
      <c r="AG68" s="42">
        <f t="shared" si="30"/>
        <v>3947.4</v>
      </c>
      <c r="AH68" s="43">
        <v>1.0029123706577283</v>
      </c>
      <c r="AI68" s="42">
        <f t="shared" si="31"/>
        <v>3958.8962919343167</v>
      </c>
      <c r="AJ68" s="43">
        <v>1</v>
      </c>
      <c r="AK68" s="42">
        <f t="shared" si="32"/>
        <v>3958.8962919343167</v>
      </c>
      <c r="AL68" s="43">
        <v>1</v>
      </c>
      <c r="AM68" s="42">
        <f t="shared" si="33"/>
        <v>3958.8962919343167</v>
      </c>
      <c r="AN68" s="43">
        <v>1</v>
      </c>
      <c r="AO68" s="42">
        <f t="shared" si="34"/>
        <v>3958.8962919343167</v>
      </c>
      <c r="AP68" s="43">
        <v>0.98074980826502256</v>
      </c>
      <c r="AQ68" s="42">
        <f t="shared" si="35"/>
        <v>3882.68677925569</v>
      </c>
      <c r="AR68" s="43">
        <v>1</v>
      </c>
      <c r="AS68" s="42">
        <f t="shared" si="36"/>
        <v>3882.68677925569</v>
      </c>
      <c r="AT68" s="43">
        <v>1</v>
      </c>
      <c r="AU68" s="42">
        <f t="shared" si="37"/>
        <v>3882.68677925569</v>
      </c>
      <c r="AV68" s="43">
        <v>0.99972477893451872</v>
      </c>
      <c r="AW68" s="42">
        <f t="shared" si="38"/>
        <v>3881.6181820633733</v>
      </c>
      <c r="AX68" s="43">
        <v>0.99972477893451872</v>
      </c>
      <c r="AY68" s="42">
        <f t="shared" si="19"/>
        <v>3880.5498789715143</v>
      </c>
    </row>
    <row r="69" spans="1:51" s="34" customFormat="1" hidden="1" x14ac:dyDescent="0.25">
      <c r="A69" s="31" t="s">
        <v>297</v>
      </c>
      <c r="B69" s="11" t="s">
        <v>17</v>
      </c>
      <c r="C69" s="11" t="s">
        <v>33</v>
      </c>
      <c r="D69" s="11" t="s">
        <v>34</v>
      </c>
      <c r="E69" s="11" t="s">
        <v>237</v>
      </c>
      <c r="F69" s="46">
        <v>2018</v>
      </c>
      <c r="G69" s="11" t="s">
        <v>42</v>
      </c>
      <c r="H69" s="32" t="s">
        <v>798</v>
      </c>
      <c r="I69" s="11" t="s">
        <v>911</v>
      </c>
      <c r="J69" s="11" t="s">
        <v>23</v>
      </c>
      <c r="K69" s="11" t="s">
        <v>725</v>
      </c>
      <c r="L69" s="33">
        <v>1.2320000000000002</v>
      </c>
      <c r="M69" s="42">
        <f t="shared" si="21"/>
        <v>0.45584000000000008</v>
      </c>
      <c r="N69" s="43">
        <v>1.0026666666666699</v>
      </c>
      <c r="O69" s="42">
        <f t="shared" si="22"/>
        <v>0.45705557333333491</v>
      </c>
      <c r="P69" s="43">
        <v>1</v>
      </c>
      <c r="Q69" s="42">
        <f t="shared" si="23"/>
        <v>0.45705557333333491</v>
      </c>
      <c r="R69" s="43">
        <v>1</v>
      </c>
      <c r="S69" s="42">
        <f t="shared" si="24"/>
        <v>0.45705557333333491</v>
      </c>
      <c r="T69" s="43">
        <v>1</v>
      </c>
      <c r="U69" s="42">
        <f t="shared" si="25"/>
        <v>0.45705557333333491</v>
      </c>
      <c r="V69" s="43">
        <v>0.98404255319148937</v>
      </c>
      <c r="W69" s="42">
        <f t="shared" si="26"/>
        <v>0.44976213333333487</v>
      </c>
      <c r="X69" s="43">
        <v>1</v>
      </c>
      <c r="Y69" s="42">
        <f t="shared" si="27"/>
        <v>0.44976213333333487</v>
      </c>
      <c r="Z69" s="43">
        <v>1</v>
      </c>
      <c r="AA69" s="42">
        <f t="shared" si="28"/>
        <v>0.44976213333333487</v>
      </c>
      <c r="AB69" s="43">
        <v>1</v>
      </c>
      <c r="AC69" s="42">
        <f t="shared" si="29"/>
        <v>0.44976213333333487</v>
      </c>
      <c r="AD69" s="43">
        <v>1</v>
      </c>
      <c r="AE69" s="42">
        <f t="shared" si="10"/>
        <v>0.44976213333333487</v>
      </c>
      <c r="AF69" s="43">
        <v>0.91800000000000004</v>
      </c>
      <c r="AG69" s="42">
        <f t="shared" si="30"/>
        <v>1578.96</v>
      </c>
      <c r="AH69" s="43">
        <v>1.0029123706577283</v>
      </c>
      <c r="AI69" s="42">
        <f t="shared" si="31"/>
        <v>1583.5585167737268</v>
      </c>
      <c r="AJ69" s="43">
        <v>1</v>
      </c>
      <c r="AK69" s="42">
        <f t="shared" si="32"/>
        <v>1583.5585167737268</v>
      </c>
      <c r="AL69" s="43">
        <v>1</v>
      </c>
      <c r="AM69" s="42">
        <f t="shared" si="33"/>
        <v>1583.5585167737268</v>
      </c>
      <c r="AN69" s="43">
        <v>1</v>
      </c>
      <c r="AO69" s="42">
        <f t="shared" si="34"/>
        <v>1583.5585167737268</v>
      </c>
      <c r="AP69" s="43">
        <v>0.98074980826502256</v>
      </c>
      <c r="AQ69" s="42">
        <f t="shared" si="35"/>
        <v>1553.0747117022761</v>
      </c>
      <c r="AR69" s="43">
        <v>1</v>
      </c>
      <c r="AS69" s="42">
        <f t="shared" si="36"/>
        <v>1553.0747117022761</v>
      </c>
      <c r="AT69" s="43">
        <v>1</v>
      </c>
      <c r="AU69" s="42">
        <f t="shared" si="37"/>
        <v>1553.0747117022761</v>
      </c>
      <c r="AV69" s="43">
        <v>0.99972477893451872</v>
      </c>
      <c r="AW69" s="42">
        <f t="shared" si="38"/>
        <v>1552.6472728253493</v>
      </c>
      <c r="AX69" s="43">
        <v>0.99972477893451872</v>
      </c>
      <c r="AY69" s="42">
        <f t="shared" si="19"/>
        <v>1552.2199515886057</v>
      </c>
    </row>
    <row r="70" spans="1:51" s="34" customFormat="1" hidden="1" x14ac:dyDescent="0.25">
      <c r="A70" s="31" t="s">
        <v>300</v>
      </c>
      <c r="B70" s="11" t="s">
        <v>17</v>
      </c>
      <c r="C70" s="11" t="s">
        <v>33</v>
      </c>
      <c r="D70" s="11" t="s">
        <v>34</v>
      </c>
      <c r="E70" s="11" t="s">
        <v>301</v>
      </c>
      <c r="F70" s="46">
        <v>2018</v>
      </c>
      <c r="G70" s="11" t="s">
        <v>302</v>
      </c>
      <c r="H70" s="32" t="s">
        <v>799</v>
      </c>
      <c r="I70" s="11" t="s">
        <v>912</v>
      </c>
      <c r="J70" s="11" t="s">
        <v>23</v>
      </c>
      <c r="K70" s="11" t="s">
        <v>727</v>
      </c>
      <c r="L70" s="33">
        <v>1.2320000000000002</v>
      </c>
      <c r="M70" s="42">
        <f t="shared" si="21"/>
        <v>4.718560000000001</v>
      </c>
      <c r="N70" s="43">
        <v>1.0026666666666699</v>
      </c>
      <c r="O70" s="42">
        <f t="shared" si="22"/>
        <v>4.7311428266666828</v>
      </c>
      <c r="P70" s="43">
        <v>1</v>
      </c>
      <c r="Q70" s="42">
        <f t="shared" si="23"/>
        <v>4.7311428266666828</v>
      </c>
      <c r="R70" s="43">
        <v>1</v>
      </c>
      <c r="S70" s="42">
        <f t="shared" si="24"/>
        <v>4.7311428266666828</v>
      </c>
      <c r="T70" s="43">
        <v>1</v>
      </c>
      <c r="U70" s="42">
        <f t="shared" si="25"/>
        <v>4.7311428266666828</v>
      </c>
      <c r="V70" s="43">
        <v>0.98404255319148937</v>
      </c>
      <c r="W70" s="42">
        <f t="shared" si="26"/>
        <v>4.6556458666666822</v>
      </c>
      <c r="X70" s="43">
        <v>1</v>
      </c>
      <c r="Y70" s="42">
        <f t="shared" si="27"/>
        <v>4.6556458666666822</v>
      </c>
      <c r="Z70" s="43">
        <v>1</v>
      </c>
      <c r="AA70" s="42">
        <f t="shared" si="28"/>
        <v>4.6556458666666822</v>
      </c>
      <c r="AB70" s="43">
        <v>1</v>
      </c>
      <c r="AC70" s="42">
        <f t="shared" si="29"/>
        <v>4.6556458666666822</v>
      </c>
      <c r="AD70" s="43">
        <v>1</v>
      </c>
      <c r="AE70" s="42">
        <f t="shared" si="10"/>
        <v>4.6556458666666822</v>
      </c>
      <c r="AF70" s="43">
        <v>0.91800000000000004</v>
      </c>
      <c r="AG70" s="42">
        <f t="shared" si="30"/>
        <v>14033.466</v>
      </c>
      <c r="AH70" s="43">
        <v>1.0029123706577283</v>
      </c>
      <c r="AI70" s="42">
        <f t="shared" si="31"/>
        <v>14074.336654604629</v>
      </c>
      <c r="AJ70" s="43">
        <v>1</v>
      </c>
      <c r="AK70" s="42">
        <f t="shared" si="32"/>
        <v>14074.336654604629</v>
      </c>
      <c r="AL70" s="43">
        <v>1</v>
      </c>
      <c r="AM70" s="42">
        <f t="shared" si="33"/>
        <v>14074.336654604629</v>
      </c>
      <c r="AN70" s="43">
        <v>1</v>
      </c>
      <c r="AO70" s="42">
        <f t="shared" si="34"/>
        <v>14074.336654604629</v>
      </c>
      <c r="AP70" s="43">
        <v>0.98074980826502256</v>
      </c>
      <c r="AQ70" s="42">
        <f t="shared" si="35"/>
        <v>13803.402975460869</v>
      </c>
      <c r="AR70" s="43">
        <v>1</v>
      </c>
      <c r="AS70" s="42">
        <f t="shared" si="36"/>
        <v>13803.402975460869</v>
      </c>
      <c r="AT70" s="43">
        <v>1</v>
      </c>
      <c r="AU70" s="42">
        <f t="shared" si="37"/>
        <v>13803.402975460869</v>
      </c>
      <c r="AV70" s="43">
        <v>0.99972477893451872</v>
      </c>
      <c r="AW70" s="42">
        <f t="shared" si="38"/>
        <v>13799.603988186695</v>
      </c>
      <c r="AX70" s="43">
        <v>0.99972477893451872</v>
      </c>
      <c r="AY70" s="42">
        <f t="shared" si="19"/>
        <v>13795.806046473846</v>
      </c>
    </row>
    <row r="71" spans="1:51" s="34" customFormat="1" hidden="1" x14ac:dyDescent="0.25">
      <c r="A71" s="31" t="s">
        <v>305</v>
      </c>
      <c r="B71" s="11" t="s">
        <v>17</v>
      </c>
      <c r="C71" s="11" t="s">
        <v>33</v>
      </c>
      <c r="D71" s="11" t="s">
        <v>34</v>
      </c>
      <c r="E71" s="11" t="s">
        <v>306</v>
      </c>
      <c r="F71" s="46">
        <v>2018</v>
      </c>
      <c r="G71" s="11" t="s">
        <v>307</v>
      </c>
      <c r="H71" s="32" t="s">
        <v>800</v>
      </c>
      <c r="I71" s="11" t="s">
        <v>913</v>
      </c>
      <c r="J71" s="11" t="s">
        <v>23</v>
      </c>
      <c r="K71" s="11" t="s">
        <v>727</v>
      </c>
      <c r="L71" s="33">
        <v>1.2320000000000002</v>
      </c>
      <c r="M71" s="42">
        <f t="shared" si="21"/>
        <v>2.2176000000000005</v>
      </c>
      <c r="N71" s="43">
        <v>1.0026666666666699</v>
      </c>
      <c r="O71" s="42">
        <f t="shared" si="22"/>
        <v>2.2235136000000075</v>
      </c>
      <c r="P71" s="43">
        <v>1</v>
      </c>
      <c r="Q71" s="42">
        <f t="shared" si="23"/>
        <v>2.2235136000000075</v>
      </c>
      <c r="R71" s="43">
        <v>1</v>
      </c>
      <c r="S71" s="42">
        <f t="shared" si="24"/>
        <v>2.2235136000000075</v>
      </c>
      <c r="T71" s="43">
        <v>1</v>
      </c>
      <c r="U71" s="42">
        <f t="shared" si="25"/>
        <v>2.2235136000000075</v>
      </c>
      <c r="V71" s="43">
        <v>0.98404255319148937</v>
      </c>
      <c r="W71" s="42">
        <f t="shared" si="26"/>
        <v>2.1880320000000073</v>
      </c>
      <c r="X71" s="43">
        <v>1</v>
      </c>
      <c r="Y71" s="42">
        <f t="shared" si="27"/>
        <v>2.1880320000000073</v>
      </c>
      <c r="Z71" s="43">
        <v>1</v>
      </c>
      <c r="AA71" s="42">
        <f t="shared" si="28"/>
        <v>2.1880320000000073</v>
      </c>
      <c r="AB71" s="43">
        <v>1</v>
      </c>
      <c r="AC71" s="42">
        <f t="shared" si="29"/>
        <v>2.1880320000000073</v>
      </c>
      <c r="AD71" s="43">
        <v>1</v>
      </c>
      <c r="AE71" s="42">
        <f t="shared" si="10"/>
        <v>2.1880320000000073</v>
      </c>
      <c r="AF71" s="43">
        <v>0.91800000000000004</v>
      </c>
      <c r="AG71" s="42">
        <f t="shared" si="30"/>
        <v>7598.2860000000001</v>
      </c>
      <c r="AH71" s="43">
        <v>1.0029123706577283</v>
      </c>
      <c r="AI71" s="42">
        <f t="shared" si="31"/>
        <v>7620.4150251954279</v>
      </c>
      <c r="AJ71" s="43">
        <v>1</v>
      </c>
      <c r="AK71" s="42">
        <f t="shared" si="32"/>
        <v>7620.4150251954279</v>
      </c>
      <c r="AL71" s="43">
        <v>1</v>
      </c>
      <c r="AM71" s="42">
        <f t="shared" si="33"/>
        <v>7620.4150251954279</v>
      </c>
      <c r="AN71" s="43">
        <v>1</v>
      </c>
      <c r="AO71" s="42">
        <f t="shared" si="34"/>
        <v>7620.4150251954279</v>
      </c>
      <c r="AP71" s="43">
        <v>0.98074980826502256</v>
      </c>
      <c r="AQ71" s="42">
        <f t="shared" si="35"/>
        <v>7473.7205748603128</v>
      </c>
      <c r="AR71" s="43">
        <v>1</v>
      </c>
      <c r="AS71" s="42">
        <f t="shared" si="36"/>
        <v>7473.7205748603128</v>
      </c>
      <c r="AT71" s="43">
        <v>1</v>
      </c>
      <c r="AU71" s="42">
        <f t="shared" si="37"/>
        <v>7473.7205748603128</v>
      </c>
      <c r="AV71" s="43">
        <v>0.99972477893451872</v>
      </c>
      <c r="AW71" s="42">
        <f t="shared" si="38"/>
        <v>7471.6636495205903</v>
      </c>
      <c r="AX71" s="43">
        <v>0.99972477893451872</v>
      </c>
      <c r="AY71" s="42">
        <f t="shared" si="19"/>
        <v>7469.6072902900514</v>
      </c>
    </row>
    <row r="72" spans="1:51" s="34" customFormat="1" hidden="1" x14ac:dyDescent="0.25">
      <c r="A72" s="31" t="s">
        <v>310</v>
      </c>
      <c r="B72" s="11" t="s">
        <v>17</v>
      </c>
      <c r="C72" s="11" t="s">
        <v>33</v>
      </c>
      <c r="D72" s="11" t="s">
        <v>34</v>
      </c>
      <c r="E72" s="11" t="s">
        <v>306</v>
      </c>
      <c r="F72" s="46">
        <v>2018</v>
      </c>
      <c r="G72" s="11" t="s">
        <v>311</v>
      </c>
      <c r="H72" s="32" t="s">
        <v>801</v>
      </c>
      <c r="I72" s="11" t="s">
        <v>914</v>
      </c>
      <c r="J72" s="11" t="s">
        <v>23</v>
      </c>
      <c r="K72" s="11" t="s">
        <v>727</v>
      </c>
      <c r="L72" s="33">
        <v>1.2320000000000002</v>
      </c>
      <c r="M72" s="42">
        <f t="shared" si="21"/>
        <v>0.32032000000000005</v>
      </c>
      <c r="N72" s="43">
        <v>1.0026666666666699</v>
      </c>
      <c r="O72" s="42">
        <f t="shared" si="22"/>
        <v>0.32117418666666775</v>
      </c>
      <c r="P72" s="43">
        <v>1</v>
      </c>
      <c r="Q72" s="42">
        <f t="shared" si="23"/>
        <v>0.32117418666666775</v>
      </c>
      <c r="R72" s="43">
        <v>1</v>
      </c>
      <c r="S72" s="42">
        <f t="shared" si="24"/>
        <v>0.32117418666666775</v>
      </c>
      <c r="T72" s="43">
        <v>1</v>
      </c>
      <c r="U72" s="42">
        <f t="shared" si="25"/>
        <v>0.32117418666666775</v>
      </c>
      <c r="V72" s="43">
        <v>0.98404255319148937</v>
      </c>
      <c r="W72" s="42">
        <f t="shared" si="26"/>
        <v>0.31604906666666771</v>
      </c>
      <c r="X72" s="43">
        <v>1</v>
      </c>
      <c r="Y72" s="42">
        <f t="shared" si="27"/>
        <v>0.31604906666666771</v>
      </c>
      <c r="Z72" s="43">
        <v>1</v>
      </c>
      <c r="AA72" s="42">
        <f t="shared" si="28"/>
        <v>0.31604906666666771</v>
      </c>
      <c r="AB72" s="43">
        <v>1</v>
      </c>
      <c r="AC72" s="42">
        <f t="shared" si="29"/>
        <v>0.31604906666666771</v>
      </c>
      <c r="AD72" s="43">
        <v>1</v>
      </c>
      <c r="AE72" s="42">
        <f t="shared" ref="AE72:AE135" si="39">AD72*AC72</f>
        <v>0.31604906666666771</v>
      </c>
      <c r="AF72" s="43">
        <v>0.91800000000000004</v>
      </c>
      <c r="AG72" s="42">
        <f t="shared" si="30"/>
        <v>926.26200000000006</v>
      </c>
      <c r="AH72" s="43">
        <v>1.0029123706577283</v>
      </c>
      <c r="AI72" s="42">
        <f t="shared" si="31"/>
        <v>928.95961827016879</v>
      </c>
      <c r="AJ72" s="43">
        <v>1</v>
      </c>
      <c r="AK72" s="42">
        <f t="shared" si="32"/>
        <v>928.95961827016879</v>
      </c>
      <c r="AL72" s="43">
        <v>1</v>
      </c>
      <c r="AM72" s="42">
        <f t="shared" si="33"/>
        <v>928.95961827016879</v>
      </c>
      <c r="AN72" s="43">
        <v>1</v>
      </c>
      <c r="AO72" s="42">
        <f t="shared" si="34"/>
        <v>928.95961827016879</v>
      </c>
      <c r="AP72" s="43">
        <v>0.98074980826502256</v>
      </c>
      <c r="AQ72" s="42">
        <f t="shared" si="35"/>
        <v>911.07696750441664</v>
      </c>
      <c r="AR72" s="43">
        <v>1</v>
      </c>
      <c r="AS72" s="42">
        <f t="shared" si="36"/>
        <v>911.07696750441664</v>
      </c>
      <c r="AT72" s="43">
        <v>1</v>
      </c>
      <c r="AU72" s="42">
        <f t="shared" si="37"/>
        <v>911.07696750441664</v>
      </c>
      <c r="AV72" s="43">
        <v>0.99972477893451872</v>
      </c>
      <c r="AW72" s="42">
        <f t="shared" si="38"/>
        <v>910.8262199306846</v>
      </c>
      <c r="AX72" s="43">
        <v>0.99972477893451872</v>
      </c>
      <c r="AY72" s="42">
        <f t="shared" ref="AY72:AY135" si="40">AX72*AW72</f>
        <v>910.57554136796705</v>
      </c>
    </row>
    <row r="73" spans="1:51" s="34" customFormat="1" hidden="1" x14ac:dyDescent="0.25">
      <c r="A73" s="31" t="s">
        <v>314</v>
      </c>
      <c r="B73" s="11" t="s">
        <v>17</v>
      </c>
      <c r="C73" s="11" t="s">
        <v>33</v>
      </c>
      <c r="D73" s="11" t="s">
        <v>34</v>
      </c>
      <c r="E73" s="11" t="s">
        <v>315</v>
      </c>
      <c r="F73" s="46">
        <v>2018</v>
      </c>
      <c r="G73" s="11" t="s">
        <v>316</v>
      </c>
      <c r="H73" s="32" t="s">
        <v>802</v>
      </c>
      <c r="I73" s="11" t="s">
        <v>915</v>
      </c>
      <c r="J73" s="11" t="s">
        <v>23</v>
      </c>
      <c r="K73" s="11" t="s">
        <v>727</v>
      </c>
      <c r="L73" s="33">
        <v>1.2320000000000002</v>
      </c>
      <c r="M73" s="42">
        <f t="shared" si="21"/>
        <v>4.0532800000000009</v>
      </c>
      <c r="N73" s="43">
        <v>1.0026666666666699</v>
      </c>
      <c r="O73" s="42">
        <f t="shared" si="22"/>
        <v>4.0640887466666804</v>
      </c>
      <c r="P73" s="43">
        <v>1</v>
      </c>
      <c r="Q73" s="42">
        <f t="shared" si="23"/>
        <v>4.0640887466666804</v>
      </c>
      <c r="R73" s="43">
        <v>1</v>
      </c>
      <c r="S73" s="42">
        <f t="shared" si="24"/>
        <v>4.0640887466666804</v>
      </c>
      <c r="T73" s="43">
        <v>1</v>
      </c>
      <c r="U73" s="42">
        <f t="shared" si="25"/>
        <v>4.0640887466666804</v>
      </c>
      <c r="V73" s="43">
        <v>0.98404255319148937</v>
      </c>
      <c r="W73" s="42">
        <f t="shared" si="26"/>
        <v>3.9992362666666801</v>
      </c>
      <c r="X73" s="43">
        <v>1</v>
      </c>
      <c r="Y73" s="42">
        <f t="shared" si="27"/>
        <v>3.9992362666666801</v>
      </c>
      <c r="Z73" s="43">
        <v>1</v>
      </c>
      <c r="AA73" s="42">
        <f t="shared" si="28"/>
        <v>3.9992362666666801</v>
      </c>
      <c r="AB73" s="43">
        <v>1</v>
      </c>
      <c r="AC73" s="42">
        <f t="shared" si="29"/>
        <v>3.9992362666666801</v>
      </c>
      <c r="AD73" s="43">
        <v>1</v>
      </c>
      <c r="AE73" s="42">
        <f t="shared" si="39"/>
        <v>3.9992362666666801</v>
      </c>
      <c r="AF73" s="43">
        <v>0.91800000000000004</v>
      </c>
      <c r="AG73" s="42">
        <f t="shared" si="30"/>
        <v>11813.742</v>
      </c>
      <c r="AH73" s="43">
        <v>1.0029123706577283</v>
      </c>
      <c r="AI73" s="42">
        <f t="shared" si="31"/>
        <v>11848.147995558773</v>
      </c>
      <c r="AJ73" s="43">
        <v>1</v>
      </c>
      <c r="AK73" s="42">
        <f t="shared" si="32"/>
        <v>11848.147995558773</v>
      </c>
      <c r="AL73" s="43">
        <v>1</v>
      </c>
      <c r="AM73" s="42">
        <f t="shared" si="33"/>
        <v>11848.147995558773</v>
      </c>
      <c r="AN73" s="43">
        <v>1</v>
      </c>
      <c r="AO73" s="42">
        <f t="shared" si="34"/>
        <v>11848.147995558773</v>
      </c>
      <c r="AP73" s="43">
        <v>0.98074980826502256</v>
      </c>
      <c r="AQ73" s="42">
        <f t="shared" si="35"/>
        <v>11620.068874939878</v>
      </c>
      <c r="AR73" s="43">
        <v>1</v>
      </c>
      <c r="AS73" s="42">
        <f t="shared" si="36"/>
        <v>11620.068874939878</v>
      </c>
      <c r="AT73" s="43">
        <v>1</v>
      </c>
      <c r="AU73" s="42">
        <f t="shared" si="37"/>
        <v>11620.068874939878</v>
      </c>
      <c r="AV73" s="43">
        <v>0.99972477893451872</v>
      </c>
      <c r="AW73" s="42">
        <f t="shared" si="38"/>
        <v>11616.870787203152</v>
      </c>
      <c r="AX73" s="43">
        <v>0.99972477893451872</v>
      </c>
      <c r="AY73" s="42">
        <f t="shared" si="40"/>
        <v>11613.673579647539</v>
      </c>
    </row>
    <row r="74" spans="1:51" s="34" customFormat="1" hidden="1" x14ac:dyDescent="0.25">
      <c r="A74" s="31" t="s">
        <v>319</v>
      </c>
      <c r="B74" s="11" t="s">
        <v>17</v>
      </c>
      <c r="C74" s="11" t="s">
        <v>33</v>
      </c>
      <c r="D74" s="11" t="s">
        <v>34</v>
      </c>
      <c r="E74" s="11" t="s">
        <v>306</v>
      </c>
      <c r="F74" s="46">
        <v>2018</v>
      </c>
      <c r="G74" s="11" t="s">
        <v>320</v>
      </c>
      <c r="H74" s="32" t="s">
        <v>757</v>
      </c>
      <c r="I74" s="11" t="s">
        <v>916</v>
      </c>
      <c r="J74" s="11" t="s">
        <v>23</v>
      </c>
      <c r="K74" s="11" t="s">
        <v>727</v>
      </c>
      <c r="L74" s="33">
        <v>1.2320000000000002</v>
      </c>
      <c r="M74" s="42">
        <f t="shared" si="21"/>
        <v>0</v>
      </c>
      <c r="N74" s="43">
        <v>1.0026666666666699</v>
      </c>
      <c r="O74" s="42">
        <f t="shared" si="22"/>
        <v>0</v>
      </c>
      <c r="P74" s="43">
        <v>1</v>
      </c>
      <c r="Q74" s="42">
        <f t="shared" si="23"/>
        <v>0</v>
      </c>
      <c r="R74" s="43">
        <v>1</v>
      </c>
      <c r="S74" s="42">
        <f t="shared" si="24"/>
        <v>0</v>
      </c>
      <c r="T74" s="43">
        <v>1</v>
      </c>
      <c r="U74" s="42">
        <f t="shared" si="25"/>
        <v>0</v>
      </c>
      <c r="V74" s="43">
        <v>0.98404255319148937</v>
      </c>
      <c r="W74" s="42">
        <f t="shared" si="26"/>
        <v>0</v>
      </c>
      <c r="X74" s="43">
        <v>1</v>
      </c>
      <c r="Y74" s="42">
        <f t="shared" si="27"/>
        <v>0</v>
      </c>
      <c r="Z74" s="43">
        <v>1</v>
      </c>
      <c r="AA74" s="42">
        <f t="shared" si="28"/>
        <v>0</v>
      </c>
      <c r="AB74" s="43">
        <v>1</v>
      </c>
      <c r="AC74" s="42">
        <f t="shared" si="29"/>
        <v>0</v>
      </c>
      <c r="AD74" s="43">
        <v>1</v>
      </c>
      <c r="AE74" s="42">
        <f t="shared" si="39"/>
        <v>0</v>
      </c>
      <c r="AF74" s="43">
        <v>0.91800000000000004</v>
      </c>
      <c r="AG74" s="42">
        <f t="shared" si="30"/>
        <v>11698.074000000001</v>
      </c>
      <c r="AH74" s="43">
        <v>1.0029123706577283</v>
      </c>
      <c r="AI74" s="42">
        <f t="shared" si="31"/>
        <v>11732.143127469535</v>
      </c>
      <c r="AJ74" s="43">
        <v>1</v>
      </c>
      <c r="AK74" s="42">
        <f t="shared" si="32"/>
        <v>11732.143127469535</v>
      </c>
      <c r="AL74" s="43">
        <v>1</v>
      </c>
      <c r="AM74" s="42">
        <f t="shared" si="33"/>
        <v>11732.143127469535</v>
      </c>
      <c r="AN74" s="43">
        <v>1</v>
      </c>
      <c r="AO74" s="42">
        <f t="shared" si="34"/>
        <v>11732.143127469535</v>
      </c>
      <c r="AP74" s="43">
        <v>0.98074980826502256</v>
      </c>
      <c r="AQ74" s="42">
        <f t="shared" si="35"/>
        <v>11506.297122803549</v>
      </c>
      <c r="AR74" s="43">
        <v>1</v>
      </c>
      <c r="AS74" s="42">
        <f t="shared" si="36"/>
        <v>11506.297122803549</v>
      </c>
      <c r="AT74" s="43">
        <v>1</v>
      </c>
      <c r="AU74" s="42">
        <f t="shared" si="37"/>
        <v>11506.297122803549</v>
      </c>
      <c r="AV74" s="43">
        <v>0.99972477893451872</v>
      </c>
      <c r="AW74" s="42">
        <f t="shared" si="38"/>
        <v>11503.130347449667</v>
      </c>
      <c r="AX74" s="43">
        <v>0.99972477893451872</v>
      </c>
      <c r="AY74" s="42">
        <f t="shared" si="40"/>
        <v>11499.964443659072</v>
      </c>
    </row>
    <row r="75" spans="1:51" s="34" customFormat="1" x14ac:dyDescent="0.25">
      <c r="A75" s="31" t="s">
        <v>322</v>
      </c>
      <c r="B75" s="11" t="s">
        <v>17</v>
      </c>
      <c r="C75" s="11" t="s">
        <v>33</v>
      </c>
      <c r="D75" s="11" t="s">
        <v>34</v>
      </c>
      <c r="E75" s="11" t="s">
        <v>323</v>
      </c>
      <c r="F75" s="46">
        <v>2019</v>
      </c>
      <c r="G75" s="11" t="s">
        <v>324</v>
      </c>
      <c r="H75" s="32" t="s">
        <v>803</v>
      </c>
      <c r="I75" s="11" t="s">
        <v>917</v>
      </c>
      <c r="J75" s="11" t="s">
        <v>23</v>
      </c>
      <c r="K75" s="11" t="s">
        <v>725</v>
      </c>
      <c r="L75" s="33">
        <v>1.2320000000000002</v>
      </c>
      <c r="M75" s="42">
        <f t="shared" si="21"/>
        <v>1.4660800000000003</v>
      </c>
      <c r="N75" s="43">
        <v>1.0026666666666699</v>
      </c>
      <c r="O75" s="42">
        <f t="shared" si="22"/>
        <v>1.4699895466666717</v>
      </c>
      <c r="P75" s="43">
        <v>1</v>
      </c>
      <c r="Q75" s="42">
        <f t="shared" si="23"/>
        <v>1.4699895466666717</v>
      </c>
      <c r="R75" s="43">
        <v>1</v>
      </c>
      <c r="S75" s="42">
        <f t="shared" si="24"/>
        <v>1.4699895466666717</v>
      </c>
      <c r="T75" s="43">
        <v>1</v>
      </c>
      <c r="U75" s="42">
        <f t="shared" si="25"/>
        <v>1.4699895466666717</v>
      </c>
      <c r="V75" s="43">
        <v>0.98404255319148937</v>
      </c>
      <c r="W75" s="42">
        <f t="shared" si="26"/>
        <v>1.4465322666666716</v>
      </c>
      <c r="X75" s="43">
        <v>1</v>
      </c>
      <c r="Y75" s="42">
        <f t="shared" si="27"/>
        <v>1.4465322666666716</v>
      </c>
      <c r="Z75" s="43">
        <v>1</v>
      </c>
      <c r="AA75" s="42">
        <f t="shared" si="28"/>
        <v>1.4465322666666716</v>
      </c>
      <c r="AB75" s="43">
        <v>1</v>
      </c>
      <c r="AC75" s="42">
        <f t="shared" si="29"/>
        <v>1.4465322666666716</v>
      </c>
      <c r="AD75" s="43">
        <v>1</v>
      </c>
      <c r="AE75" s="42">
        <f t="shared" si="39"/>
        <v>1.4465322666666716</v>
      </c>
      <c r="AF75" s="43">
        <v>0.91800000000000004</v>
      </c>
      <c r="AG75" s="42">
        <f t="shared" si="30"/>
        <v>4177.8180000000002</v>
      </c>
      <c r="AH75" s="43">
        <v>1.0029123706577283</v>
      </c>
      <c r="AI75" s="42">
        <f t="shared" si="31"/>
        <v>4189.9853545565293</v>
      </c>
      <c r="AJ75" s="43">
        <v>1</v>
      </c>
      <c r="AK75" s="42">
        <f t="shared" si="32"/>
        <v>4189.9853545565293</v>
      </c>
      <c r="AL75" s="43">
        <v>1</v>
      </c>
      <c r="AM75" s="42">
        <f t="shared" si="33"/>
        <v>4189.9853545565293</v>
      </c>
      <c r="AN75" s="43">
        <v>1</v>
      </c>
      <c r="AO75" s="42">
        <f t="shared" si="34"/>
        <v>4189.9853545565293</v>
      </c>
      <c r="AP75" s="43">
        <v>0.98074980826502256</v>
      </c>
      <c r="AQ75" s="42">
        <f t="shared" si="35"/>
        <v>4109.3273331145683</v>
      </c>
      <c r="AR75" s="43">
        <v>1</v>
      </c>
      <c r="AS75" s="42">
        <f t="shared" si="36"/>
        <v>4109.3273331145683</v>
      </c>
      <c r="AT75" s="43">
        <v>1</v>
      </c>
      <c r="AU75" s="42">
        <f t="shared" si="37"/>
        <v>4109.3273331145683</v>
      </c>
      <c r="AV75" s="43">
        <v>0.99972477893451872</v>
      </c>
      <c r="AW75" s="42">
        <f t="shared" si="38"/>
        <v>4108.1963596675369</v>
      </c>
      <c r="AX75" s="43">
        <v>0.99972477893451872</v>
      </c>
      <c r="AY75" s="42">
        <f t="shared" si="40"/>
        <v>4107.0656974882231</v>
      </c>
    </row>
    <row r="76" spans="1:51" s="34" customFormat="1" hidden="1" x14ac:dyDescent="0.25">
      <c r="A76" s="31" t="s">
        <v>327</v>
      </c>
      <c r="B76" s="11" t="s">
        <v>17</v>
      </c>
      <c r="C76" s="11" t="s">
        <v>33</v>
      </c>
      <c r="D76" s="11" t="s">
        <v>34</v>
      </c>
      <c r="E76" s="11" t="s">
        <v>328</v>
      </c>
      <c r="F76" s="46">
        <v>2018</v>
      </c>
      <c r="G76" s="11" t="s">
        <v>329</v>
      </c>
      <c r="H76" s="32" t="s">
        <v>804</v>
      </c>
      <c r="I76" s="11" t="s">
        <v>918</v>
      </c>
      <c r="J76" s="11" t="s">
        <v>23</v>
      </c>
      <c r="K76" s="11" t="s">
        <v>727</v>
      </c>
      <c r="L76" s="33">
        <v>1.2320000000000002</v>
      </c>
      <c r="M76" s="42">
        <f t="shared" si="21"/>
        <v>5.7411200000000013</v>
      </c>
      <c r="N76" s="43">
        <v>1.0026666666666699</v>
      </c>
      <c r="O76" s="42">
        <f t="shared" si="22"/>
        <v>5.7564296533333534</v>
      </c>
      <c r="P76" s="43">
        <v>1</v>
      </c>
      <c r="Q76" s="42">
        <f t="shared" si="23"/>
        <v>5.7564296533333534</v>
      </c>
      <c r="R76" s="43">
        <v>1</v>
      </c>
      <c r="S76" s="42">
        <f t="shared" si="24"/>
        <v>5.7564296533333534</v>
      </c>
      <c r="T76" s="43">
        <v>1</v>
      </c>
      <c r="U76" s="42">
        <f t="shared" si="25"/>
        <v>5.7564296533333534</v>
      </c>
      <c r="V76" s="43">
        <v>0.98404255319148937</v>
      </c>
      <c r="W76" s="42">
        <f t="shared" si="26"/>
        <v>5.6645717333333527</v>
      </c>
      <c r="X76" s="43">
        <v>1</v>
      </c>
      <c r="Y76" s="42">
        <f t="shared" si="27"/>
        <v>5.6645717333333527</v>
      </c>
      <c r="Z76" s="43">
        <v>1</v>
      </c>
      <c r="AA76" s="42">
        <f t="shared" si="28"/>
        <v>5.6645717333333527</v>
      </c>
      <c r="AB76" s="43">
        <v>1</v>
      </c>
      <c r="AC76" s="42">
        <f t="shared" si="29"/>
        <v>5.6645717333333527</v>
      </c>
      <c r="AD76" s="43">
        <v>1</v>
      </c>
      <c r="AE76" s="42">
        <f t="shared" si="39"/>
        <v>5.6645717333333527</v>
      </c>
      <c r="AF76" s="43">
        <v>0.91800000000000004</v>
      </c>
      <c r="AG76" s="42">
        <f t="shared" si="30"/>
        <v>16708.518</v>
      </c>
      <c r="AH76" s="43">
        <v>1.0029123706577283</v>
      </c>
      <c r="AI76" s="42">
        <f t="shared" si="31"/>
        <v>16757.179397557324</v>
      </c>
      <c r="AJ76" s="43">
        <v>1</v>
      </c>
      <c r="AK76" s="42">
        <f t="shared" si="32"/>
        <v>16757.179397557324</v>
      </c>
      <c r="AL76" s="43">
        <v>1</v>
      </c>
      <c r="AM76" s="42">
        <f t="shared" si="33"/>
        <v>16757.179397557324</v>
      </c>
      <c r="AN76" s="43">
        <v>1</v>
      </c>
      <c r="AO76" s="42">
        <f t="shared" si="34"/>
        <v>16757.179397557324</v>
      </c>
      <c r="AP76" s="43">
        <v>0.98074980826502256</v>
      </c>
      <c r="AQ76" s="42">
        <f t="shared" si="35"/>
        <v>16434.60048121693</v>
      </c>
      <c r="AR76" s="43">
        <v>1</v>
      </c>
      <c r="AS76" s="42">
        <f t="shared" si="36"/>
        <v>16434.60048121693</v>
      </c>
      <c r="AT76" s="43">
        <v>1</v>
      </c>
      <c r="AU76" s="42">
        <f t="shared" si="37"/>
        <v>16434.60048121693</v>
      </c>
      <c r="AV76" s="43">
        <v>0.99972477893451872</v>
      </c>
      <c r="AW76" s="42">
        <f t="shared" si="38"/>
        <v>16430.07733296173</v>
      </c>
      <c r="AX76" s="43">
        <v>0.99972477893451872</v>
      </c>
      <c r="AY76" s="42">
        <f t="shared" si="40"/>
        <v>16425.55542957221</v>
      </c>
    </row>
    <row r="77" spans="1:51" s="34" customFormat="1" hidden="1" x14ac:dyDescent="0.25">
      <c r="A77" s="31" t="s">
        <v>343</v>
      </c>
      <c r="B77" s="11" t="s">
        <v>17</v>
      </c>
      <c r="C77" s="11" t="s">
        <v>33</v>
      </c>
      <c r="D77" s="11" t="s">
        <v>34</v>
      </c>
      <c r="E77" s="11" t="s">
        <v>344</v>
      </c>
      <c r="F77" s="46">
        <v>2018</v>
      </c>
      <c r="G77" s="11" t="s">
        <v>345</v>
      </c>
      <c r="H77" s="32" t="s">
        <v>757</v>
      </c>
      <c r="I77" s="11" t="s">
        <v>919</v>
      </c>
      <c r="J77" s="11" t="s">
        <v>23</v>
      </c>
      <c r="K77" s="11" t="s">
        <v>725</v>
      </c>
      <c r="L77" s="33">
        <v>1.2320000000000002</v>
      </c>
      <c r="M77" s="42">
        <f t="shared" si="21"/>
        <v>0</v>
      </c>
      <c r="N77" s="43">
        <v>1.0026666666666699</v>
      </c>
      <c r="O77" s="42">
        <f t="shared" si="22"/>
        <v>0</v>
      </c>
      <c r="P77" s="43">
        <v>1</v>
      </c>
      <c r="Q77" s="42">
        <f t="shared" si="23"/>
        <v>0</v>
      </c>
      <c r="R77" s="43">
        <v>1</v>
      </c>
      <c r="S77" s="42">
        <f t="shared" si="24"/>
        <v>0</v>
      </c>
      <c r="T77" s="43">
        <v>1</v>
      </c>
      <c r="U77" s="42">
        <f t="shared" si="25"/>
        <v>0</v>
      </c>
      <c r="V77" s="43">
        <v>0.98404255319148937</v>
      </c>
      <c r="W77" s="42">
        <f t="shared" si="26"/>
        <v>0</v>
      </c>
      <c r="X77" s="43">
        <v>1</v>
      </c>
      <c r="Y77" s="42">
        <f t="shared" si="27"/>
        <v>0</v>
      </c>
      <c r="Z77" s="43">
        <v>1</v>
      </c>
      <c r="AA77" s="42">
        <f t="shared" si="28"/>
        <v>0</v>
      </c>
      <c r="AB77" s="43">
        <v>1</v>
      </c>
      <c r="AC77" s="42">
        <f t="shared" si="29"/>
        <v>0</v>
      </c>
      <c r="AD77" s="43">
        <v>1</v>
      </c>
      <c r="AE77" s="42">
        <f t="shared" si="39"/>
        <v>0</v>
      </c>
      <c r="AF77" s="43">
        <v>0.91800000000000004</v>
      </c>
      <c r="AG77" s="42">
        <f t="shared" si="30"/>
        <v>17239.121999999999</v>
      </c>
      <c r="AH77" s="43">
        <v>1.0029123706577283</v>
      </c>
      <c r="AI77" s="42">
        <f t="shared" si="31"/>
        <v>17289.328713077797</v>
      </c>
      <c r="AJ77" s="43">
        <v>1</v>
      </c>
      <c r="AK77" s="42">
        <f t="shared" si="32"/>
        <v>17289.328713077797</v>
      </c>
      <c r="AL77" s="43">
        <v>1</v>
      </c>
      <c r="AM77" s="42">
        <f t="shared" si="33"/>
        <v>17289.328713077797</v>
      </c>
      <c r="AN77" s="43">
        <v>1</v>
      </c>
      <c r="AO77" s="42">
        <f t="shared" si="34"/>
        <v>17289.328713077797</v>
      </c>
      <c r="AP77" s="43">
        <v>0.98074980826502256</v>
      </c>
      <c r="AQ77" s="42">
        <f t="shared" si="35"/>
        <v>16956.505820381997</v>
      </c>
      <c r="AR77" s="43">
        <v>1</v>
      </c>
      <c r="AS77" s="42">
        <f t="shared" si="36"/>
        <v>16956.505820381997</v>
      </c>
      <c r="AT77" s="43">
        <v>1</v>
      </c>
      <c r="AU77" s="42">
        <f t="shared" si="37"/>
        <v>16956.505820381997</v>
      </c>
      <c r="AV77" s="43">
        <v>0.99972477893451872</v>
      </c>
      <c r="AW77" s="42">
        <f t="shared" si="38"/>
        <v>16951.839032783271</v>
      </c>
      <c r="AX77" s="43">
        <v>0.99972477893451872</v>
      </c>
      <c r="AY77" s="42">
        <f t="shared" si="40"/>
        <v>16947.1735295828</v>
      </c>
    </row>
    <row r="78" spans="1:51" s="34" customFormat="1" hidden="1" x14ac:dyDescent="0.25">
      <c r="A78" s="31" t="s">
        <v>347</v>
      </c>
      <c r="B78" s="11" t="s">
        <v>17</v>
      </c>
      <c r="C78" s="11" t="s">
        <v>33</v>
      </c>
      <c r="D78" s="11" t="s">
        <v>34</v>
      </c>
      <c r="E78" s="11" t="s">
        <v>344</v>
      </c>
      <c r="F78" s="46">
        <v>2018</v>
      </c>
      <c r="G78" s="11" t="s">
        <v>348</v>
      </c>
      <c r="H78" s="32" t="s">
        <v>805</v>
      </c>
      <c r="I78" s="11" t="s">
        <v>920</v>
      </c>
      <c r="J78" s="11" t="s">
        <v>23</v>
      </c>
      <c r="K78" s="11" t="s">
        <v>727</v>
      </c>
      <c r="L78" s="33">
        <v>1.2320000000000002</v>
      </c>
      <c r="M78" s="42">
        <f t="shared" si="21"/>
        <v>9.6096000000000021</v>
      </c>
      <c r="N78" s="43">
        <v>1.0026666666666699</v>
      </c>
      <c r="O78" s="42">
        <f t="shared" si="22"/>
        <v>9.6352256000000338</v>
      </c>
      <c r="P78" s="43">
        <v>1</v>
      </c>
      <c r="Q78" s="42">
        <f t="shared" si="23"/>
        <v>9.6352256000000338</v>
      </c>
      <c r="R78" s="43">
        <v>1</v>
      </c>
      <c r="S78" s="42">
        <f t="shared" si="24"/>
        <v>9.6352256000000338</v>
      </c>
      <c r="T78" s="43">
        <v>1</v>
      </c>
      <c r="U78" s="42">
        <f t="shared" si="25"/>
        <v>9.6352256000000338</v>
      </c>
      <c r="V78" s="43">
        <v>0.98404255319148937</v>
      </c>
      <c r="W78" s="42">
        <f t="shared" si="26"/>
        <v>9.4814720000000339</v>
      </c>
      <c r="X78" s="43">
        <v>1</v>
      </c>
      <c r="Y78" s="42">
        <f t="shared" si="27"/>
        <v>9.4814720000000339</v>
      </c>
      <c r="Z78" s="43">
        <v>1</v>
      </c>
      <c r="AA78" s="42">
        <f t="shared" si="28"/>
        <v>9.4814720000000339</v>
      </c>
      <c r="AB78" s="43">
        <v>1</v>
      </c>
      <c r="AC78" s="42">
        <f t="shared" si="29"/>
        <v>9.4814720000000339</v>
      </c>
      <c r="AD78" s="43">
        <v>1</v>
      </c>
      <c r="AE78" s="42">
        <f t="shared" si="39"/>
        <v>9.4814720000000339</v>
      </c>
      <c r="AF78" s="43">
        <v>0.91800000000000004</v>
      </c>
      <c r="AG78" s="42">
        <f t="shared" si="30"/>
        <v>33055.344000000005</v>
      </c>
      <c r="AH78" s="43">
        <v>1.0029123706577283</v>
      </c>
      <c r="AI78" s="42">
        <f t="shared" si="31"/>
        <v>33151.613413946718</v>
      </c>
      <c r="AJ78" s="43">
        <v>1</v>
      </c>
      <c r="AK78" s="42">
        <f t="shared" si="32"/>
        <v>33151.613413946718</v>
      </c>
      <c r="AL78" s="43">
        <v>1</v>
      </c>
      <c r="AM78" s="42">
        <f t="shared" si="33"/>
        <v>33151.613413946718</v>
      </c>
      <c r="AN78" s="43">
        <v>1</v>
      </c>
      <c r="AO78" s="42">
        <f t="shared" si="34"/>
        <v>33151.613413946718</v>
      </c>
      <c r="AP78" s="43">
        <v>0.98074980826502256</v>
      </c>
      <c r="AQ78" s="42">
        <f t="shared" si="35"/>
        <v>32513.438499404394</v>
      </c>
      <c r="AR78" s="43">
        <v>1</v>
      </c>
      <c r="AS78" s="42">
        <f t="shared" si="36"/>
        <v>32513.438499404394</v>
      </c>
      <c r="AT78" s="43">
        <v>1</v>
      </c>
      <c r="AU78" s="42">
        <f t="shared" si="37"/>
        <v>32513.438499404394</v>
      </c>
      <c r="AV78" s="43">
        <v>0.99972477893451872</v>
      </c>
      <c r="AW78" s="42">
        <f t="shared" si="38"/>
        <v>32504.490116218127</v>
      </c>
      <c r="AX78" s="43">
        <v>0.99972477893451872</v>
      </c>
      <c r="AY78" s="42">
        <f t="shared" si="40"/>
        <v>32495.544195815415</v>
      </c>
    </row>
    <row r="79" spans="1:51" s="34" customFormat="1" hidden="1" x14ac:dyDescent="0.25">
      <c r="A79" s="31" t="s">
        <v>351</v>
      </c>
      <c r="B79" s="11" t="s">
        <v>17</v>
      </c>
      <c r="C79" s="11" t="s">
        <v>33</v>
      </c>
      <c r="D79" s="11" t="s">
        <v>34</v>
      </c>
      <c r="E79" s="11" t="s">
        <v>352</v>
      </c>
      <c r="F79" s="46">
        <v>2018</v>
      </c>
      <c r="G79" s="11" t="s">
        <v>353</v>
      </c>
      <c r="H79" s="32" t="s">
        <v>806</v>
      </c>
      <c r="I79" s="11" t="s">
        <v>921</v>
      </c>
      <c r="J79" s="11" t="s">
        <v>23</v>
      </c>
      <c r="K79" s="11" t="s">
        <v>725</v>
      </c>
      <c r="L79" s="33">
        <v>1.2320000000000002</v>
      </c>
      <c r="M79" s="42">
        <f t="shared" si="21"/>
        <v>8.1065600000000018</v>
      </c>
      <c r="N79" s="43">
        <v>1.0026666666666699</v>
      </c>
      <c r="O79" s="42">
        <f t="shared" si="22"/>
        <v>8.1281774933333608</v>
      </c>
      <c r="P79" s="43">
        <v>1</v>
      </c>
      <c r="Q79" s="42">
        <f t="shared" si="23"/>
        <v>8.1281774933333608</v>
      </c>
      <c r="R79" s="43">
        <v>1</v>
      </c>
      <c r="S79" s="42">
        <f t="shared" si="24"/>
        <v>8.1281774933333608</v>
      </c>
      <c r="T79" s="43">
        <v>1</v>
      </c>
      <c r="U79" s="42">
        <f t="shared" si="25"/>
        <v>8.1281774933333608</v>
      </c>
      <c r="V79" s="43">
        <v>0.98404255319148937</v>
      </c>
      <c r="W79" s="42">
        <f t="shared" si="26"/>
        <v>7.9984725333333602</v>
      </c>
      <c r="X79" s="43">
        <v>1</v>
      </c>
      <c r="Y79" s="42">
        <f t="shared" si="27"/>
        <v>7.9984725333333602</v>
      </c>
      <c r="Z79" s="43">
        <v>1</v>
      </c>
      <c r="AA79" s="42">
        <f t="shared" si="28"/>
        <v>7.9984725333333602</v>
      </c>
      <c r="AB79" s="43">
        <v>1</v>
      </c>
      <c r="AC79" s="42">
        <f t="shared" si="29"/>
        <v>7.9984725333333602</v>
      </c>
      <c r="AD79" s="43">
        <v>1</v>
      </c>
      <c r="AE79" s="42">
        <f t="shared" si="39"/>
        <v>7.9984725333333602</v>
      </c>
      <c r="AF79" s="43">
        <v>0.91800000000000004</v>
      </c>
      <c r="AG79" s="42">
        <f t="shared" si="30"/>
        <v>24845.670000000002</v>
      </c>
      <c r="AH79" s="43">
        <v>1.0029123706577283</v>
      </c>
      <c r="AI79" s="42">
        <f t="shared" si="31"/>
        <v>24918.029800279601</v>
      </c>
      <c r="AJ79" s="43">
        <v>1</v>
      </c>
      <c r="AK79" s="42">
        <f t="shared" si="32"/>
        <v>24918.029800279601</v>
      </c>
      <c r="AL79" s="43">
        <v>1</v>
      </c>
      <c r="AM79" s="42">
        <f t="shared" si="33"/>
        <v>24918.029800279601</v>
      </c>
      <c r="AN79" s="43">
        <v>1</v>
      </c>
      <c r="AO79" s="42">
        <f t="shared" si="34"/>
        <v>24918.029800279601</v>
      </c>
      <c r="AP79" s="43">
        <v>0.98074980826502256</v>
      </c>
      <c r="AQ79" s="42">
        <f t="shared" si="35"/>
        <v>24438.352948966338</v>
      </c>
      <c r="AR79" s="43">
        <v>1</v>
      </c>
      <c r="AS79" s="42">
        <f t="shared" si="36"/>
        <v>24438.352948966338</v>
      </c>
      <c r="AT79" s="43">
        <v>1</v>
      </c>
      <c r="AU79" s="42">
        <f t="shared" si="37"/>
        <v>24438.352948966338</v>
      </c>
      <c r="AV79" s="43">
        <v>0.99972477893451872</v>
      </c>
      <c r="AW79" s="42">
        <f t="shared" si="38"/>
        <v>24431.626999429114</v>
      </c>
      <c r="AX79" s="43">
        <v>0.99972477893451872</v>
      </c>
      <c r="AY79" s="42">
        <f t="shared" si="40"/>
        <v>24424.902901014892</v>
      </c>
    </row>
    <row r="80" spans="1:51" s="34" customFormat="1" x14ac:dyDescent="0.25">
      <c r="A80" s="31" t="s">
        <v>356</v>
      </c>
      <c r="B80" s="11" t="s">
        <v>17</v>
      </c>
      <c r="C80" s="11" t="s">
        <v>33</v>
      </c>
      <c r="D80" s="11" t="s">
        <v>51</v>
      </c>
      <c r="E80" s="11" t="s">
        <v>357</v>
      </c>
      <c r="F80" s="46">
        <v>2019</v>
      </c>
      <c r="G80" s="11" t="s">
        <v>358</v>
      </c>
      <c r="H80" s="32" t="s">
        <v>807</v>
      </c>
      <c r="I80" s="11" t="s">
        <v>922</v>
      </c>
      <c r="J80" s="11" t="s">
        <v>23</v>
      </c>
      <c r="K80" s="11" t="s">
        <v>727</v>
      </c>
      <c r="L80" s="33">
        <v>1.2320000000000002</v>
      </c>
      <c r="M80" s="42">
        <f t="shared" si="21"/>
        <v>4.5584000000000007</v>
      </c>
      <c r="N80" s="43">
        <v>1.0026666666666699</v>
      </c>
      <c r="O80" s="42">
        <f t="shared" si="22"/>
        <v>4.5705557333333493</v>
      </c>
      <c r="P80" s="43">
        <v>1</v>
      </c>
      <c r="Q80" s="42">
        <f t="shared" si="23"/>
        <v>4.5705557333333493</v>
      </c>
      <c r="R80" s="43">
        <v>1</v>
      </c>
      <c r="S80" s="42">
        <f t="shared" si="24"/>
        <v>4.5705557333333493</v>
      </c>
      <c r="T80" s="43">
        <v>1</v>
      </c>
      <c r="U80" s="42">
        <f t="shared" si="25"/>
        <v>4.5705557333333493</v>
      </c>
      <c r="V80" s="43">
        <v>0.98404255319148937</v>
      </c>
      <c r="W80" s="42">
        <f t="shared" si="26"/>
        <v>4.497621333333349</v>
      </c>
      <c r="X80" s="43">
        <v>1</v>
      </c>
      <c r="Y80" s="42">
        <f t="shared" si="27"/>
        <v>4.497621333333349</v>
      </c>
      <c r="Z80" s="43">
        <v>1</v>
      </c>
      <c r="AA80" s="42">
        <f t="shared" si="28"/>
        <v>4.497621333333349</v>
      </c>
      <c r="AB80" s="43">
        <v>1</v>
      </c>
      <c r="AC80" s="42">
        <f t="shared" si="29"/>
        <v>4.497621333333349</v>
      </c>
      <c r="AD80" s="43">
        <v>1</v>
      </c>
      <c r="AE80" s="42">
        <f t="shared" si="39"/>
        <v>4.497621333333349</v>
      </c>
      <c r="AF80" s="43">
        <v>0.91800000000000004</v>
      </c>
      <c r="AG80" s="42">
        <f t="shared" si="30"/>
        <v>12333.33</v>
      </c>
      <c r="AH80" s="43">
        <v>1.0029123706577283</v>
      </c>
      <c r="AI80" s="42">
        <f t="shared" si="31"/>
        <v>12369.24922840408</v>
      </c>
      <c r="AJ80" s="43">
        <v>1</v>
      </c>
      <c r="AK80" s="42">
        <f t="shared" si="32"/>
        <v>12369.24922840408</v>
      </c>
      <c r="AL80" s="43">
        <v>1</v>
      </c>
      <c r="AM80" s="42">
        <f t="shared" si="33"/>
        <v>12369.24922840408</v>
      </c>
      <c r="AN80" s="43">
        <v>1</v>
      </c>
      <c r="AO80" s="42">
        <f t="shared" si="34"/>
        <v>12369.24922840408</v>
      </c>
      <c r="AP80" s="43">
        <v>0.98074980826502256</v>
      </c>
      <c r="AQ80" s="42">
        <f t="shared" si="35"/>
        <v>12131.13880913958</v>
      </c>
      <c r="AR80" s="43">
        <v>1</v>
      </c>
      <c r="AS80" s="42">
        <f t="shared" si="36"/>
        <v>12131.13880913958</v>
      </c>
      <c r="AT80" s="43">
        <v>1</v>
      </c>
      <c r="AU80" s="42">
        <f t="shared" si="37"/>
        <v>12131.13880913958</v>
      </c>
      <c r="AV80" s="43">
        <v>0.99972477893451872</v>
      </c>
      <c r="AW80" s="42">
        <f t="shared" si="38"/>
        <v>12127.800064191028</v>
      </c>
      <c r="AX80" s="43">
        <v>0.99972477893451872</v>
      </c>
      <c r="AY80" s="42">
        <f t="shared" si="40"/>
        <v>12124.462238135417</v>
      </c>
    </row>
    <row r="81" spans="1:51" s="34" customFormat="1" x14ac:dyDescent="0.25">
      <c r="A81" s="31" t="s">
        <v>361</v>
      </c>
      <c r="B81" s="11" t="s">
        <v>17</v>
      </c>
      <c r="C81" s="11" t="s">
        <v>33</v>
      </c>
      <c r="D81" s="11" t="s">
        <v>51</v>
      </c>
      <c r="E81" s="11" t="s">
        <v>357</v>
      </c>
      <c r="F81" s="46">
        <v>2019</v>
      </c>
      <c r="G81" s="11" t="s">
        <v>362</v>
      </c>
      <c r="H81" s="32" t="s">
        <v>808</v>
      </c>
      <c r="I81" s="11" t="s">
        <v>923</v>
      </c>
      <c r="J81" s="11" t="s">
        <v>23</v>
      </c>
      <c r="K81" s="11" t="s">
        <v>727</v>
      </c>
      <c r="L81" s="33">
        <v>1.2320000000000002</v>
      </c>
      <c r="M81" s="42">
        <f t="shared" si="21"/>
        <v>1.8480000000000003</v>
      </c>
      <c r="N81" s="43">
        <v>1.0026666666666699</v>
      </c>
      <c r="O81" s="42">
        <f t="shared" si="22"/>
        <v>1.8529280000000063</v>
      </c>
      <c r="P81" s="43">
        <v>1</v>
      </c>
      <c r="Q81" s="42">
        <f t="shared" si="23"/>
        <v>1.8529280000000063</v>
      </c>
      <c r="R81" s="43">
        <v>1</v>
      </c>
      <c r="S81" s="42">
        <f t="shared" si="24"/>
        <v>1.8529280000000063</v>
      </c>
      <c r="T81" s="43">
        <v>1</v>
      </c>
      <c r="U81" s="42">
        <f t="shared" si="25"/>
        <v>1.8529280000000063</v>
      </c>
      <c r="V81" s="43">
        <v>0.98404255319148937</v>
      </c>
      <c r="W81" s="42">
        <f t="shared" si="26"/>
        <v>1.8233600000000063</v>
      </c>
      <c r="X81" s="43">
        <v>1</v>
      </c>
      <c r="Y81" s="42">
        <f t="shared" si="27"/>
        <v>1.8233600000000063</v>
      </c>
      <c r="Z81" s="43">
        <v>1</v>
      </c>
      <c r="AA81" s="42">
        <f t="shared" si="28"/>
        <v>1.8233600000000063</v>
      </c>
      <c r="AB81" s="43">
        <v>1</v>
      </c>
      <c r="AC81" s="42">
        <f t="shared" si="29"/>
        <v>1.8233600000000063</v>
      </c>
      <c r="AD81" s="43">
        <v>1</v>
      </c>
      <c r="AE81" s="42">
        <f t="shared" si="39"/>
        <v>1.8233600000000063</v>
      </c>
      <c r="AF81" s="43">
        <v>0.91800000000000004</v>
      </c>
      <c r="AG81" s="42">
        <f t="shared" si="30"/>
        <v>5013.1980000000003</v>
      </c>
      <c r="AH81" s="43">
        <v>1.0029123706577283</v>
      </c>
      <c r="AI81" s="42">
        <f t="shared" si="31"/>
        <v>5027.7982907565829</v>
      </c>
      <c r="AJ81" s="43">
        <v>1</v>
      </c>
      <c r="AK81" s="42">
        <f t="shared" si="32"/>
        <v>5027.7982907565829</v>
      </c>
      <c r="AL81" s="43">
        <v>1</v>
      </c>
      <c r="AM81" s="42">
        <f t="shared" si="33"/>
        <v>5027.7982907565829</v>
      </c>
      <c r="AN81" s="43">
        <v>1</v>
      </c>
      <c r="AO81" s="42">
        <f t="shared" si="34"/>
        <v>5027.7982907565829</v>
      </c>
      <c r="AP81" s="43">
        <v>0.98074980826502256</v>
      </c>
      <c r="AQ81" s="42">
        <f t="shared" si="35"/>
        <v>4931.0122096547266</v>
      </c>
      <c r="AR81" s="43">
        <v>1</v>
      </c>
      <c r="AS81" s="42">
        <f t="shared" si="36"/>
        <v>4931.0122096547266</v>
      </c>
      <c r="AT81" s="43">
        <v>1</v>
      </c>
      <c r="AU81" s="42">
        <f t="shared" si="37"/>
        <v>4931.0122096547266</v>
      </c>
      <c r="AV81" s="43">
        <v>0.99972477893451872</v>
      </c>
      <c r="AW81" s="42">
        <f t="shared" si="38"/>
        <v>4929.6550912204839</v>
      </c>
      <c r="AX81" s="43">
        <v>0.99972477893451872</v>
      </c>
      <c r="AY81" s="42">
        <f t="shared" si="40"/>
        <v>4928.2983462938228</v>
      </c>
    </row>
    <row r="82" spans="1:51" s="34" customFormat="1" x14ac:dyDescent="0.25">
      <c r="A82" s="31" t="s">
        <v>365</v>
      </c>
      <c r="B82" s="11" t="s">
        <v>17</v>
      </c>
      <c r="C82" s="11" t="s">
        <v>33</v>
      </c>
      <c r="D82" s="11" t="s">
        <v>366</v>
      </c>
      <c r="E82" s="11" t="s">
        <v>367</v>
      </c>
      <c r="F82" s="46">
        <v>2019</v>
      </c>
      <c r="G82" s="11" t="s">
        <v>368</v>
      </c>
      <c r="H82" s="32" t="s">
        <v>809</v>
      </c>
      <c r="I82" s="11" t="s">
        <v>924</v>
      </c>
      <c r="J82" s="11" t="s">
        <v>23</v>
      </c>
      <c r="K82" s="11" t="s">
        <v>725</v>
      </c>
      <c r="L82" s="33">
        <v>1.2320000000000002</v>
      </c>
      <c r="M82" s="42">
        <f t="shared" si="21"/>
        <v>2.0204800000000001</v>
      </c>
      <c r="N82" s="43">
        <v>1.0026666666666699</v>
      </c>
      <c r="O82" s="42">
        <f t="shared" si="22"/>
        <v>2.0258679466666734</v>
      </c>
      <c r="P82" s="43">
        <v>1</v>
      </c>
      <c r="Q82" s="42">
        <f t="shared" si="23"/>
        <v>2.0258679466666734</v>
      </c>
      <c r="R82" s="43">
        <v>1</v>
      </c>
      <c r="S82" s="42">
        <f t="shared" si="24"/>
        <v>2.0258679466666734</v>
      </c>
      <c r="T82" s="43">
        <v>1</v>
      </c>
      <c r="U82" s="42">
        <f t="shared" si="25"/>
        <v>2.0258679466666734</v>
      </c>
      <c r="V82" s="43">
        <v>0.98404255319148937</v>
      </c>
      <c r="W82" s="42">
        <f t="shared" si="26"/>
        <v>1.9935402666666733</v>
      </c>
      <c r="X82" s="43">
        <v>1</v>
      </c>
      <c r="Y82" s="42">
        <f t="shared" si="27"/>
        <v>1.9935402666666733</v>
      </c>
      <c r="Z82" s="43">
        <v>1</v>
      </c>
      <c r="AA82" s="42">
        <f t="shared" si="28"/>
        <v>1.9935402666666733</v>
      </c>
      <c r="AB82" s="43">
        <v>1</v>
      </c>
      <c r="AC82" s="42">
        <f t="shared" si="29"/>
        <v>1.9935402666666733</v>
      </c>
      <c r="AD82" s="43">
        <v>1</v>
      </c>
      <c r="AE82" s="42">
        <f t="shared" si="39"/>
        <v>1.9935402666666733</v>
      </c>
      <c r="AF82" s="43">
        <v>0.91800000000000004</v>
      </c>
      <c r="AG82" s="42">
        <f t="shared" si="30"/>
        <v>5892.6419999999998</v>
      </c>
      <c r="AH82" s="43">
        <v>1.0029123706577283</v>
      </c>
      <c r="AI82" s="42">
        <f t="shared" si="31"/>
        <v>5909.8035576572975</v>
      </c>
      <c r="AJ82" s="43">
        <v>1</v>
      </c>
      <c r="AK82" s="42">
        <f t="shared" si="32"/>
        <v>5909.8035576572975</v>
      </c>
      <c r="AL82" s="43">
        <v>1</v>
      </c>
      <c r="AM82" s="42">
        <f t="shared" si="33"/>
        <v>5909.8035576572975</v>
      </c>
      <c r="AN82" s="43">
        <v>1</v>
      </c>
      <c r="AO82" s="42">
        <f t="shared" si="34"/>
        <v>5909.8035576572975</v>
      </c>
      <c r="AP82" s="43">
        <v>0.98074980826502256</v>
      </c>
      <c r="AQ82" s="42">
        <f t="shared" si="35"/>
        <v>5796.0387060563426</v>
      </c>
      <c r="AR82" s="43">
        <v>1</v>
      </c>
      <c r="AS82" s="42">
        <f t="shared" si="36"/>
        <v>5796.0387060563426</v>
      </c>
      <c r="AT82" s="43">
        <v>1</v>
      </c>
      <c r="AU82" s="42">
        <f t="shared" si="37"/>
        <v>5796.0387060563426</v>
      </c>
      <c r="AV82" s="43">
        <v>0.99972477893451872</v>
      </c>
      <c r="AW82" s="42">
        <f t="shared" si="38"/>
        <v>5794.4435141080912</v>
      </c>
      <c r="AX82" s="43">
        <v>0.99972477893451872</v>
      </c>
      <c r="AY82" s="42">
        <f t="shared" si="40"/>
        <v>5792.8487611902674</v>
      </c>
    </row>
    <row r="83" spans="1:51" s="34" customFormat="1" x14ac:dyDescent="0.25">
      <c r="A83" s="31" t="s">
        <v>371</v>
      </c>
      <c r="B83" s="11" t="s">
        <v>17</v>
      </c>
      <c r="C83" s="11" t="s">
        <v>33</v>
      </c>
      <c r="D83" s="11" t="s">
        <v>27</v>
      </c>
      <c r="E83" s="11" t="s">
        <v>372</v>
      </c>
      <c r="F83" s="46">
        <v>2019</v>
      </c>
      <c r="G83" s="11" t="s">
        <v>373</v>
      </c>
      <c r="H83" s="32" t="s">
        <v>810</v>
      </c>
      <c r="I83" s="11" t="s">
        <v>925</v>
      </c>
      <c r="J83" s="11" t="s">
        <v>23</v>
      </c>
      <c r="K83" s="11" t="s">
        <v>725</v>
      </c>
      <c r="L83" s="33">
        <v>1.2320000000000002</v>
      </c>
      <c r="M83" s="42">
        <f t="shared" si="21"/>
        <v>1.7248000000000001</v>
      </c>
      <c r="N83" s="43">
        <v>1.0026666666666699</v>
      </c>
      <c r="O83" s="42">
        <f t="shared" si="22"/>
        <v>1.7293994666666723</v>
      </c>
      <c r="P83" s="43">
        <v>1</v>
      </c>
      <c r="Q83" s="42">
        <f t="shared" si="23"/>
        <v>1.7293994666666723</v>
      </c>
      <c r="R83" s="43">
        <v>1</v>
      </c>
      <c r="S83" s="42">
        <f t="shared" si="24"/>
        <v>1.7293994666666723</v>
      </c>
      <c r="T83" s="43">
        <v>1</v>
      </c>
      <c r="U83" s="42">
        <f t="shared" si="25"/>
        <v>1.7293994666666723</v>
      </c>
      <c r="V83" s="43">
        <v>0.98404255319148937</v>
      </c>
      <c r="W83" s="42">
        <f t="shared" si="26"/>
        <v>1.7018026666666723</v>
      </c>
      <c r="X83" s="43">
        <v>1</v>
      </c>
      <c r="Y83" s="42">
        <f t="shared" si="27"/>
        <v>1.7018026666666723</v>
      </c>
      <c r="Z83" s="43">
        <v>1</v>
      </c>
      <c r="AA83" s="42">
        <f t="shared" si="28"/>
        <v>1.7018026666666723</v>
      </c>
      <c r="AB83" s="43">
        <v>1</v>
      </c>
      <c r="AC83" s="42">
        <f t="shared" si="29"/>
        <v>1.7018026666666723</v>
      </c>
      <c r="AD83" s="43">
        <v>1</v>
      </c>
      <c r="AE83" s="42">
        <f t="shared" si="39"/>
        <v>1.7018026666666723</v>
      </c>
      <c r="AF83" s="43">
        <v>0.91800000000000004</v>
      </c>
      <c r="AG83" s="42">
        <f t="shared" si="30"/>
        <v>4429.3500000000004</v>
      </c>
      <c r="AH83" s="43">
        <v>1.0029123706577283</v>
      </c>
      <c r="AI83" s="42">
        <f t="shared" si="31"/>
        <v>4442.249908972809</v>
      </c>
      <c r="AJ83" s="43">
        <v>1</v>
      </c>
      <c r="AK83" s="42">
        <f t="shared" si="32"/>
        <v>4442.249908972809</v>
      </c>
      <c r="AL83" s="43">
        <v>1</v>
      </c>
      <c r="AM83" s="42">
        <f t="shared" si="33"/>
        <v>4442.249908972809</v>
      </c>
      <c r="AN83" s="43">
        <v>1</v>
      </c>
      <c r="AO83" s="42">
        <f t="shared" si="34"/>
        <v>4442.249908972809</v>
      </c>
      <c r="AP83" s="43">
        <v>0.98074980826502256</v>
      </c>
      <c r="AQ83" s="42">
        <f t="shared" si="35"/>
        <v>4356.7357464903962</v>
      </c>
      <c r="AR83" s="43">
        <v>1</v>
      </c>
      <c r="AS83" s="42">
        <f t="shared" si="36"/>
        <v>4356.7357464903962</v>
      </c>
      <c r="AT83" s="43">
        <v>1</v>
      </c>
      <c r="AU83" s="42">
        <f t="shared" si="37"/>
        <v>4356.7357464903962</v>
      </c>
      <c r="AV83" s="43">
        <v>0.99972477893451872</v>
      </c>
      <c r="AW83" s="42">
        <f t="shared" si="38"/>
        <v>4355.5366810362266</v>
      </c>
      <c r="AX83" s="43">
        <v>0.99972477893451872</v>
      </c>
      <c r="AY83" s="42">
        <f t="shared" si="40"/>
        <v>4354.3379455901286</v>
      </c>
    </row>
    <row r="84" spans="1:51" s="34" customFormat="1" x14ac:dyDescent="0.25">
      <c r="A84" s="31" t="s">
        <v>376</v>
      </c>
      <c r="B84" s="11" t="s">
        <v>17</v>
      </c>
      <c r="C84" s="11" t="s">
        <v>33</v>
      </c>
      <c r="D84" s="11" t="s">
        <v>377</v>
      </c>
      <c r="E84" s="11" t="s">
        <v>378</v>
      </c>
      <c r="F84" s="46">
        <v>2019</v>
      </c>
      <c r="G84" s="11" t="s">
        <v>379</v>
      </c>
      <c r="H84" s="32" t="s">
        <v>757</v>
      </c>
      <c r="I84" s="11" t="s">
        <v>926</v>
      </c>
      <c r="J84" s="11" t="s">
        <v>23</v>
      </c>
      <c r="K84" s="11" t="s">
        <v>727</v>
      </c>
      <c r="L84" s="33">
        <v>1.2320000000000002</v>
      </c>
      <c r="M84" s="42">
        <f t="shared" si="21"/>
        <v>0</v>
      </c>
      <c r="N84" s="43">
        <v>1.0026666666666699</v>
      </c>
      <c r="O84" s="42">
        <f t="shared" si="22"/>
        <v>0</v>
      </c>
      <c r="P84" s="43">
        <v>1</v>
      </c>
      <c r="Q84" s="42">
        <f t="shared" si="23"/>
        <v>0</v>
      </c>
      <c r="R84" s="43">
        <v>1</v>
      </c>
      <c r="S84" s="42">
        <f t="shared" si="24"/>
        <v>0</v>
      </c>
      <c r="T84" s="43">
        <v>1</v>
      </c>
      <c r="U84" s="42">
        <f t="shared" si="25"/>
        <v>0</v>
      </c>
      <c r="V84" s="43">
        <v>0.98404255319148937</v>
      </c>
      <c r="W84" s="42">
        <f t="shared" si="26"/>
        <v>0</v>
      </c>
      <c r="X84" s="43">
        <v>1</v>
      </c>
      <c r="Y84" s="42">
        <f t="shared" si="27"/>
        <v>0</v>
      </c>
      <c r="Z84" s="43">
        <v>1</v>
      </c>
      <c r="AA84" s="42">
        <f t="shared" si="28"/>
        <v>0</v>
      </c>
      <c r="AB84" s="43">
        <v>1</v>
      </c>
      <c r="AC84" s="42">
        <f t="shared" si="29"/>
        <v>0</v>
      </c>
      <c r="AD84" s="43">
        <v>1</v>
      </c>
      <c r="AE84" s="42">
        <f t="shared" si="39"/>
        <v>0</v>
      </c>
      <c r="AF84" s="43">
        <v>0.91800000000000004</v>
      </c>
      <c r="AG84" s="42">
        <f t="shared" si="30"/>
        <v>36758.556000000004</v>
      </c>
      <c r="AH84" s="43">
        <v>1.0029123706577283</v>
      </c>
      <c r="AI84" s="42">
        <f t="shared" si="31"/>
        <v>36865.610539914866</v>
      </c>
      <c r="AJ84" s="43">
        <v>1</v>
      </c>
      <c r="AK84" s="42">
        <f t="shared" si="32"/>
        <v>36865.610539914866</v>
      </c>
      <c r="AL84" s="43">
        <v>1</v>
      </c>
      <c r="AM84" s="42">
        <f t="shared" si="33"/>
        <v>36865.610539914866</v>
      </c>
      <c r="AN84" s="43">
        <v>1</v>
      </c>
      <c r="AO84" s="42">
        <f t="shared" si="34"/>
        <v>36865.610539914866</v>
      </c>
      <c r="AP84" s="43">
        <v>0.98074980826502256</v>
      </c>
      <c r="AQ84" s="42">
        <f t="shared" si="35"/>
        <v>36155.940468594497</v>
      </c>
      <c r="AR84" s="43">
        <v>1</v>
      </c>
      <c r="AS84" s="42">
        <f t="shared" si="36"/>
        <v>36155.940468594497</v>
      </c>
      <c r="AT84" s="43">
        <v>1</v>
      </c>
      <c r="AU84" s="42">
        <f t="shared" si="37"/>
        <v>36155.940468594497</v>
      </c>
      <c r="AV84" s="43">
        <v>0.99972477893451872</v>
      </c>
      <c r="AW84" s="42">
        <f t="shared" si="38"/>
        <v>36145.989592135251</v>
      </c>
      <c r="AX84" s="43">
        <v>0.99972477893451872</v>
      </c>
      <c r="AY84" s="42">
        <f t="shared" si="40"/>
        <v>36136.04145436683</v>
      </c>
    </row>
    <row r="85" spans="1:51" s="34" customFormat="1" x14ac:dyDescent="0.25">
      <c r="A85" s="31" t="s">
        <v>385</v>
      </c>
      <c r="B85" s="11" t="s">
        <v>17</v>
      </c>
      <c r="C85" s="11" t="s">
        <v>33</v>
      </c>
      <c r="D85" s="11" t="s">
        <v>34</v>
      </c>
      <c r="E85" s="11" t="s">
        <v>386</v>
      </c>
      <c r="F85" s="46">
        <v>2019</v>
      </c>
      <c r="G85" s="11" t="s">
        <v>72</v>
      </c>
      <c r="H85" s="32" t="s">
        <v>811</v>
      </c>
      <c r="I85" s="11" t="s">
        <v>927</v>
      </c>
      <c r="J85" s="11" t="s">
        <v>23</v>
      </c>
      <c r="K85" s="11" t="s">
        <v>725</v>
      </c>
      <c r="L85" s="33">
        <v>1.2320000000000002</v>
      </c>
      <c r="M85" s="42">
        <f t="shared" si="21"/>
        <v>1.2936000000000003</v>
      </c>
      <c r="N85" s="43">
        <v>1.0026666666666699</v>
      </c>
      <c r="O85" s="42">
        <f t="shared" si="22"/>
        <v>1.2970496000000045</v>
      </c>
      <c r="P85" s="43">
        <v>1</v>
      </c>
      <c r="Q85" s="42">
        <f t="shared" si="23"/>
        <v>1.2970496000000045</v>
      </c>
      <c r="R85" s="43">
        <v>1</v>
      </c>
      <c r="S85" s="42">
        <f t="shared" si="24"/>
        <v>1.2970496000000045</v>
      </c>
      <c r="T85" s="43">
        <v>1</v>
      </c>
      <c r="U85" s="42">
        <f t="shared" si="25"/>
        <v>1.2970496000000045</v>
      </c>
      <c r="V85" s="43">
        <v>0.98404255319148937</v>
      </c>
      <c r="W85" s="42">
        <f t="shared" si="26"/>
        <v>1.2763520000000044</v>
      </c>
      <c r="X85" s="43">
        <v>1</v>
      </c>
      <c r="Y85" s="42">
        <f t="shared" si="27"/>
        <v>1.2763520000000044</v>
      </c>
      <c r="Z85" s="43">
        <v>1</v>
      </c>
      <c r="AA85" s="42">
        <f t="shared" si="28"/>
        <v>1.2763520000000044</v>
      </c>
      <c r="AB85" s="43">
        <v>1</v>
      </c>
      <c r="AC85" s="42">
        <f t="shared" si="29"/>
        <v>1.2763520000000044</v>
      </c>
      <c r="AD85" s="43">
        <v>1</v>
      </c>
      <c r="AE85" s="42">
        <f t="shared" si="39"/>
        <v>1.2763520000000044</v>
      </c>
      <c r="AF85" s="43">
        <v>0.91800000000000004</v>
      </c>
      <c r="AG85" s="42">
        <f t="shared" si="30"/>
        <v>3780.3240000000001</v>
      </c>
      <c r="AH85" s="43">
        <v>1.0029123706577283</v>
      </c>
      <c r="AI85" s="42">
        <f t="shared" si="31"/>
        <v>3791.3337046943061</v>
      </c>
      <c r="AJ85" s="43">
        <v>1</v>
      </c>
      <c r="AK85" s="42">
        <f t="shared" si="32"/>
        <v>3791.3337046943061</v>
      </c>
      <c r="AL85" s="43">
        <v>1</v>
      </c>
      <c r="AM85" s="42">
        <f t="shared" si="33"/>
        <v>3791.3337046943061</v>
      </c>
      <c r="AN85" s="43">
        <v>1</v>
      </c>
      <c r="AO85" s="42">
        <f t="shared" si="34"/>
        <v>3791.3337046943061</v>
      </c>
      <c r="AP85" s="43">
        <v>0.98074980826502256</v>
      </c>
      <c r="AQ85" s="42">
        <f t="shared" si="35"/>
        <v>3718.3498039476585</v>
      </c>
      <c r="AR85" s="43">
        <v>1</v>
      </c>
      <c r="AS85" s="42">
        <f t="shared" si="36"/>
        <v>3718.3498039476585</v>
      </c>
      <c r="AT85" s="43">
        <v>1</v>
      </c>
      <c r="AU85" s="42">
        <f t="shared" si="37"/>
        <v>3718.3498039476585</v>
      </c>
      <c r="AV85" s="43">
        <v>0.99972477893451872</v>
      </c>
      <c r="AW85" s="42">
        <f t="shared" si="38"/>
        <v>3717.3264357527842</v>
      </c>
      <c r="AX85" s="43">
        <v>0.99972477893451872</v>
      </c>
      <c r="AY85" s="42">
        <f t="shared" si="40"/>
        <v>3716.3033492103946</v>
      </c>
    </row>
    <row r="86" spans="1:51" s="34" customFormat="1" x14ac:dyDescent="0.25">
      <c r="A86" s="31" t="s">
        <v>389</v>
      </c>
      <c r="B86" s="11" t="s">
        <v>17</v>
      </c>
      <c r="C86" s="11" t="s">
        <v>33</v>
      </c>
      <c r="D86" s="11" t="s">
        <v>51</v>
      </c>
      <c r="E86" s="11" t="s">
        <v>390</v>
      </c>
      <c r="F86" s="46">
        <v>2019</v>
      </c>
      <c r="G86" s="11" t="s">
        <v>391</v>
      </c>
      <c r="H86" s="32" t="s">
        <v>812</v>
      </c>
      <c r="I86" s="11" t="s">
        <v>928</v>
      </c>
      <c r="J86" s="11" t="s">
        <v>23</v>
      </c>
      <c r="K86" s="11" t="s">
        <v>727</v>
      </c>
      <c r="L86" s="33">
        <v>1.2320000000000002</v>
      </c>
      <c r="M86" s="42">
        <f t="shared" si="21"/>
        <v>4.9280000000000008</v>
      </c>
      <c r="N86" s="43">
        <v>1.0026666666666699</v>
      </c>
      <c r="O86" s="42">
        <f t="shared" si="22"/>
        <v>4.9411413333333503</v>
      </c>
      <c r="P86" s="43">
        <v>1</v>
      </c>
      <c r="Q86" s="42">
        <f t="shared" si="23"/>
        <v>4.9411413333333503</v>
      </c>
      <c r="R86" s="43">
        <v>1</v>
      </c>
      <c r="S86" s="42">
        <f t="shared" si="24"/>
        <v>4.9411413333333503</v>
      </c>
      <c r="T86" s="43">
        <v>1</v>
      </c>
      <c r="U86" s="42">
        <f t="shared" si="25"/>
        <v>4.9411413333333503</v>
      </c>
      <c r="V86" s="43">
        <v>0.98404255319148937</v>
      </c>
      <c r="W86" s="42">
        <f t="shared" si="26"/>
        <v>4.8622933333333505</v>
      </c>
      <c r="X86" s="43">
        <v>1</v>
      </c>
      <c r="Y86" s="42">
        <f t="shared" si="27"/>
        <v>4.8622933333333505</v>
      </c>
      <c r="Z86" s="43">
        <v>1</v>
      </c>
      <c r="AA86" s="42">
        <f t="shared" si="28"/>
        <v>4.8622933333333505</v>
      </c>
      <c r="AB86" s="43">
        <v>1</v>
      </c>
      <c r="AC86" s="42">
        <f t="shared" si="29"/>
        <v>4.8622933333333505</v>
      </c>
      <c r="AD86" s="43">
        <v>1</v>
      </c>
      <c r="AE86" s="42">
        <f t="shared" si="39"/>
        <v>4.8622933333333505</v>
      </c>
      <c r="AF86" s="43">
        <v>0.91800000000000004</v>
      </c>
      <c r="AG86" s="42">
        <f t="shared" si="30"/>
        <v>18658.350000000002</v>
      </c>
      <c r="AH86" s="43">
        <v>1.0029123706577283</v>
      </c>
      <c r="AI86" s="42">
        <f t="shared" si="31"/>
        <v>18712.690031061626</v>
      </c>
      <c r="AJ86" s="43">
        <v>1</v>
      </c>
      <c r="AK86" s="42">
        <f t="shared" si="32"/>
        <v>18712.690031061626</v>
      </c>
      <c r="AL86" s="43">
        <v>1</v>
      </c>
      <c r="AM86" s="42">
        <f t="shared" si="33"/>
        <v>18712.690031061626</v>
      </c>
      <c r="AN86" s="43">
        <v>1</v>
      </c>
      <c r="AO86" s="42">
        <f t="shared" si="34"/>
        <v>18712.690031061626</v>
      </c>
      <c r="AP86" s="43">
        <v>0.98074980826502256</v>
      </c>
      <c r="AQ86" s="42">
        <f t="shared" si="35"/>
        <v>18352.467160086489</v>
      </c>
      <c r="AR86" s="43">
        <v>1</v>
      </c>
      <c r="AS86" s="42">
        <f t="shared" si="36"/>
        <v>18352.467160086489</v>
      </c>
      <c r="AT86" s="43">
        <v>1</v>
      </c>
      <c r="AU86" s="42">
        <f t="shared" si="37"/>
        <v>18352.467160086489</v>
      </c>
      <c r="AV86" s="43">
        <v>0.99972477893451872</v>
      </c>
      <c r="AW86" s="42">
        <f t="shared" si="38"/>
        <v>18347.41617452048</v>
      </c>
      <c r="AX86" s="43">
        <v>0.99972477893451872</v>
      </c>
      <c r="AY86" s="42">
        <f t="shared" si="40"/>
        <v>18342.3665790921</v>
      </c>
    </row>
    <row r="87" spans="1:51" s="34" customFormat="1" x14ac:dyDescent="0.25">
      <c r="A87" s="31" t="s">
        <v>394</v>
      </c>
      <c r="B87" s="11" t="s">
        <v>17</v>
      </c>
      <c r="C87" s="11" t="s">
        <v>33</v>
      </c>
      <c r="D87" s="11" t="s">
        <v>51</v>
      </c>
      <c r="E87" s="11" t="s">
        <v>395</v>
      </c>
      <c r="F87" s="46">
        <v>2019</v>
      </c>
      <c r="G87" s="11" t="s">
        <v>396</v>
      </c>
      <c r="H87" s="32" t="s">
        <v>771</v>
      </c>
      <c r="I87" s="11" t="s">
        <v>929</v>
      </c>
      <c r="J87" s="11" t="s">
        <v>23</v>
      </c>
      <c r="K87" s="11" t="s">
        <v>727</v>
      </c>
      <c r="L87" s="33">
        <v>1.2320000000000002</v>
      </c>
      <c r="M87" s="42">
        <f t="shared" si="21"/>
        <v>7.3920000000000012</v>
      </c>
      <c r="N87" s="43">
        <v>1.0026666666666699</v>
      </c>
      <c r="O87" s="42">
        <f t="shared" si="22"/>
        <v>7.4117120000000254</v>
      </c>
      <c r="P87" s="43">
        <v>1</v>
      </c>
      <c r="Q87" s="42">
        <f t="shared" si="23"/>
        <v>7.4117120000000254</v>
      </c>
      <c r="R87" s="43">
        <v>1</v>
      </c>
      <c r="S87" s="42">
        <f t="shared" si="24"/>
        <v>7.4117120000000254</v>
      </c>
      <c r="T87" s="43">
        <v>1</v>
      </c>
      <c r="U87" s="42">
        <f t="shared" si="25"/>
        <v>7.4117120000000254</v>
      </c>
      <c r="V87" s="43">
        <v>0.98404255319148937</v>
      </c>
      <c r="W87" s="42">
        <f t="shared" si="26"/>
        <v>7.2934400000000252</v>
      </c>
      <c r="X87" s="43">
        <v>1</v>
      </c>
      <c r="Y87" s="42">
        <f t="shared" si="27"/>
        <v>7.2934400000000252</v>
      </c>
      <c r="Z87" s="43">
        <v>1</v>
      </c>
      <c r="AA87" s="42">
        <f t="shared" si="28"/>
        <v>7.2934400000000252</v>
      </c>
      <c r="AB87" s="43">
        <v>1</v>
      </c>
      <c r="AC87" s="42">
        <f t="shared" si="29"/>
        <v>7.2934400000000252</v>
      </c>
      <c r="AD87" s="43">
        <v>1</v>
      </c>
      <c r="AE87" s="42">
        <f t="shared" si="39"/>
        <v>7.2934400000000252</v>
      </c>
      <c r="AF87" s="43">
        <v>0.91800000000000004</v>
      </c>
      <c r="AG87" s="42">
        <f t="shared" si="30"/>
        <v>54704.538</v>
      </c>
      <c r="AH87" s="43">
        <v>1.0029123706577283</v>
      </c>
      <c r="AI87" s="42">
        <f t="shared" si="31"/>
        <v>54863.857891315783</v>
      </c>
      <c r="AJ87" s="43">
        <v>1</v>
      </c>
      <c r="AK87" s="42">
        <f t="shared" si="32"/>
        <v>54863.857891315783</v>
      </c>
      <c r="AL87" s="43">
        <v>1</v>
      </c>
      <c r="AM87" s="42">
        <f t="shared" si="33"/>
        <v>54863.857891315783</v>
      </c>
      <c r="AN87" s="43">
        <v>1</v>
      </c>
      <c r="AO87" s="42">
        <f t="shared" si="34"/>
        <v>54863.857891315783</v>
      </c>
      <c r="AP87" s="43">
        <v>0.98074980826502256</v>
      </c>
      <c r="AQ87" s="42">
        <f t="shared" si="35"/>
        <v>53807.718107587403</v>
      </c>
      <c r="AR87" s="43">
        <v>1</v>
      </c>
      <c r="AS87" s="42">
        <f t="shared" si="36"/>
        <v>53807.718107587403</v>
      </c>
      <c r="AT87" s="43">
        <v>1</v>
      </c>
      <c r="AU87" s="42">
        <f t="shared" si="37"/>
        <v>53807.718107587403</v>
      </c>
      <c r="AV87" s="43">
        <v>0.99972477893451872</v>
      </c>
      <c r="AW87" s="42">
        <f t="shared" si="38"/>
        <v>53792.90909007872</v>
      </c>
      <c r="AX87" s="43">
        <v>0.99972477893451872</v>
      </c>
      <c r="AY87" s="42">
        <f t="shared" si="40"/>
        <v>53778.104148323611</v>
      </c>
    </row>
    <row r="88" spans="1:51" s="34" customFormat="1" x14ac:dyDescent="0.25">
      <c r="A88" s="31" t="s">
        <v>398</v>
      </c>
      <c r="B88" s="11" t="s">
        <v>17</v>
      </c>
      <c r="C88" s="11" t="s">
        <v>33</v>
      </c>
      <c r="D88" s="11" t="s">
        <v>51</v>
      </c>
      <c r="E88" s="11" t="s">
        <v>395</v>
      </c>
      <c r="F88" s="46">
        <v>2019</v>
      </c>
      <c r="G88" s="11" t="s">
        <v>399</v>
      </c>
      <c r="H88" s="32" t="s">
        <v>757</v>
      </c>
      <c r="I88" s="11" t="s">
        <v>930</v>
      </c>
      <c r="J88" s="11" t="s">
        <v>23</v>
      </c>
      <c r="K88" s="11" t="s">
        <v>727</v>
      </c>
      <c r="L88" s="33">
        <v>1.2320000000000002</v>
      </c>
      <c r="M88" s="42">
        <f t="shared" si="21"/>
        <v>0</v>
      </c>
      <c r="N88" s="43">
        <v>1.0026666666666699</v>
      </c>
      <c r="O88" s="42">
        <f t="shared" si="22"/>
        <v>0</v>
      </c>
      <c r="P88" s="43">
        <v>1</v>
      </c>
      <c r="Q88" s="42">
        <f t="shared" si="23"/>
        <v>0</v>
      </c>
      <c r="R88" s="43">
        <v>1</v>
      </c>
      <c r="S88" s="42">
        <f t="shared" si="24"/>
        <v>0</v>
      </c>
      <c r="T88" s="43">
        <v>1</v>
      </c>
      <c r="U88" s="42">
        <f t="shared" si="25"/>
        <v>0</v>
      </c>
      <c r="V88" s="43">
        <v>0.98404255319148937</v>
      </c>
      <c r="W88" s="42">
        <f t="shared" si="26"/>
        <v>0</v>
      </c>
      <c r="X88" s="43">
        <v>1</v>
      </c>
      <c r="Y88" s="42">
        <f t="shared" si="27"/>
        <v>0</v>
      </c>
      <c r="Z88" s="43">
        <v>1</v>
      </c>
      <c r="AA88" s="42">
        <f t="shared" si="28"/>
        <v>0</v>
      </c>
      <c r="AB88" s="43">
        <v>1</v>
      </c>
      <c r="AC88" s="42">
        <f t="shared" si="29"/>
        <v>0</v>
      </c>
      <c r="AD88" s="43">
        <v>1</v>
      </c>
      <c r="AE88" s="42">
        <f t="shared" si="39"/>
        <v>0</v>
      </c>
      <c r="AF88" s="43">
        <v>0.91800000000000004</v>
      </c>
      <c r="AG88" s="42">
        <f t="shared" si="30"/>
        <v>10024.560000000001</v>
      </c>
      <c r="AH88" s="43">
        <v>1.0029123706577283</v>
      </c>
      <c r="AI88" s="42">
        <f t="shared" si="31"/>
        <v>10053.755234400638</v>
      </c>
      <c r="AJ88" s="43">
        <v>1</v>
      </c>
      <c r="AK88" s="42">
        <f t="shared" si="32"/>
        <v>10053.755234400638</v>
      </c>
      <c r="AL88" s="43">
        <v>1</v>
      </c>
      <c r="AM88" s="42">
        <f t="shared" si="33"/>
        <v>10053.755234400638</v>
      </c>
      <c r="AN88" s="43">
        <v>1</v>
      </c>
      <c r="AO88" s="42">
        <f t="shared" si="34"/>
        <v>10053.755234400638</v>
      </c>
      <c r="AP88" s="43">
        <v>0.98074980826502256</v>
      </c>
      <c r="AQ88" s="42">
        <f t="shared" si="35"/>
        <v>9860.2185184818936</v>
      </c>
      <c r="AR88" s="43">
        <v>1</v>
      </c>
      <c r="AS88" s="42">
        <f t="shared" si="36"/>
        <v>9860.2185184818936</v>
      </c>
      <c r="AT88" s="43">
        <v>1</v>
      </c>
      <c r="AU88" s="42">
        <f t="shared" si="37"/>
        <v>9860.2185184818936</v>
      </c>
      <c r="AV88" s="43">
        <v>0.99972477893451872</v>
      </c>
      <c r="AW88" s="42">
        <f t="shared" si="38"/>
        <v>9857.5047786353589</v>
      </c>
      <c r="AX88" s="43">
        <v>0.99972477893451872</v>
      </c>
      <c r="AY88" s="42">
        <f t="shared" si="40"/>
        <v>9854.7917856671957</v>
      </c>
    </row>
    <row r="89" spans="1:51" s="34" customFormat="1" x14ac:dyDescent="0.25">
      <c r="A89" s="31" t="s">
        <v>408</v>
      </c>
      <c r="B89" s="11" t="s">
        <v>17</v>
      </c>
      <c r="C89" s="11" t="s">
        <v>33</v>
      </c>
      <c r="D89" s="11" t="s">
        <v>27</v>
      </c>
      <c r="E89" s="11" t="s">
        <v>409</v>
      </c>
      <c r="F89" s="46">
        <v>2019</v>
      </c>
      <c r="G89" s="11" t="s">
        <v>410</v>
      </c>
      <c r="H89" s="32" t="s">
        <v>757</v>
      </c>
      <c r="I89" s="11" t="s">
        <v>931</v>
      </c>
      <c r="J89" s="11" t="s">
        <v>23</v>
      </c>
      <c r="K89" s="11" t="s">
        <v>725</v>
      </c>
      <c r="L89" s="33">
        <v>1.2320000000000002</v>
      </c>
      <c r="M89" s="42">
        <f t="shared" si="21"/>
        <v>0</v>
      </c>
      <c r="N89" s="43">
        <v>1.0026666666666699</v>
      </c>
      <c r="O89" s="42">
        <f t="shared" si="22"/>
        <v>0</v>
      </c>
      <c r="P89" s="43">
        <v>1</v>
      </c>
      <c r="Q89" s="42">
        <f t="shared" si="23"/>
        <v>0</v>
      </c>
      <c r="R89" s="43">
        <v>1</v>
      </c>
      <c r="S89" s="42">
        <f t="shared" si="24"/>
        <v>0</v>
      </c>
      <c r="T89" s="43">
        <v>1</v>
      </c>
      <c r="U89" s="42">
        <f t="shared" si="25"/>
        <v>0</v>
      </c>
      <c r="V89" s="43">
        <v>0.98404255319148937</v>
      </c>
      <c r="W89" s="42">
        <f t="shared" si="26"/>
        <v>0</v>
      </c>
      <c r="X89" s="43">
        <v>1</v>
      </c>
      <c r="Y89" s="42">
        <f t="shared" si="27"/>
        <v>0</v>
      </c>
      <c r="Z89" s="43">
        <v>1</v>
      </c>
      <c r="AA89" s="42">
        <f t="shared" si="28"/>
        <v>0</v>
      </c>
      <c r="AB89" s="43">
        <v>1</v>
      </c>
      <c r="AC89" s="42">
        <f t="shared" si="29"/>
        <v>0</v>
      </c>
      <c r="AD89" s="43">
        <v>1</v>
      </c>
      <c r="AE89" s="42">
        <f t="shared" si="39"/>
        <v>0</v>
      </c>
      <c r="AF89" s="43">
        <v>0.91800000000000004</v>
      </c>
      <c r="AG89" s="42">
        <f t="shared" si="30"/>
        <v>6670.1880000000001</v>
      </c>
      <c r="AH89" s="43">
        <v>1.0029123706577283</v>
      </c>
      <c r="AI89" s="42">
        <f t="shared" si="31"/>
        <v>6689.6140598127313</v>
      </c>
      <c r="AJ89" s="43">
        <v>1</v>
      </c>
      <c r="AK89" s="42">
        <f t="shared" si="32"/>
        <v>6689.6140598127313</v>
      </c>
      <c r="AL89" s="43">
        <v>1</v>
      </c>
      <c r="AM89" s="42">
        <f t="shared" si="33"/>
        <v>6689.6140598127313</v>
      </c>
      <c r="AN89" s="43">
        <v>1</v>
      </c>
      <c r="AO89" s="42">
        <f t="shared" si="34"/>
        <v>6689.6140598127313</v>
      </c>
      <c r="AP89" s="43">
        <v>0.98074980826502256</v>
      </c>
      <c r="AQ89" s="42">
        <f t="shared" si="35"/>
        <v>6560.8377065283357</v>
      </c>
      <c r="AR89" s="43">
        <v>1</v>
      </c>
      <c r="AS89" s="42">
        <f t="shared" si="36"/>
        <v>6560.8377065283357</v>
      </c>
      <c r="AT89" s="43">
        <v>1</v>
      </c>
      <c r="AU89" s="42">
        <f t="shared" si="37"/>
        <v>6560.8377065283357</v>
      </c>
      <c r="AV89" s="43">
        <v>0.99972477893451872</v>
      </c>
      <c r="AW89" s="42">
        <f t="shared" si="38"/>
        <v>6559.032025784295</v>
      </c>
      <c r="AX89" s="43">
        <v>0.99972477893451872</v>
      </c>
      <c r="AY89" s="42">
        <f t="shared" si="40"/>
        <v>6557.2268420016326</v>
      </c>
    </row>
    <row r="90" spans="1:51" hidden="1" x14ac:dyDescent="0.25">
      <c r="A90" s="2" t="s">
        <v>423</v>
      </c>
      <c r="B90" s="1" t="s">
        <v>17</v>
      </c>
      <c r="C90" s="1" t="s">
        <v>413</v>
      </c>
      <c r="D90" s="1" t="s">
        <v>34</v>
      </c>
      <c r="E90" s="1" t="s">
        <v>157</v>
      </c>
      <c r="F90" s="47">
        <v>2018</v>
      </c>
      <c r="G90" s="1" t="s">
        <v>424</v>
      </c>
      <c r="H90" s="27" t="s">
        <v>814</v>
      </c>
      <c r="I90" s="1" t="s">
        <v>932</v>
      </c>
      <c r="J90" s="1" t="s">
        <v>23</v>
      </c>
      <c r="K90" s="1" t="s">
        <v>725</v>
      </c>
      <c r="L90" s="13">
        <v>0.55610000000000004</v>
      </c>
      <c r="M90" s="35">
        <f t="shared" si="21"/>
        <v>0.49492900000000006</v>
      </c>
      <c r="N90" s="36">
        <v>1</v>
      </c>
      <c r="O90" s="35">
        <f t="shared" si="22"/>
        <v>0.49492900000000006</v>
      </c>
      <c r="P90" s="36">
        <v>1</v>
      </c>
      <c r="Q90" s="35">
        <f t="shared" si="23"/>
        <v>0.49492900000000006</v>
      </c>
      <c r="R90" s="36">
        <v>0.99431818181818177</v>
      </c>
      <c r="S90" s="35">
        <f t="shared" si="24"/>
        <v>0.49211690340909092</v>
      </c>
      <c r="T90" s="36">
        <v>1</v>
      </c>
      <c r="U90" s="35">
        <f t="shared" si="25"/>
        <v>0.49211690340909092</v>
      </c>
      <c r="V90" s="36">
        <v>0.96571428571428575</v>
      </c>
      <c r="W90" s="35">
        <f t="shared" si="26"/>
        <v>0.47524432386363641</v>
      </c>
      <c r="X90" s="36">
        <v>0.92307692307692313</v>
      </c>
      <c r="Y90" s="35">
        <f t="shared" si="27"/>
        <v>0.43868706818181824</v>
      </c>
      <c r="Z90" s="36">
        <v>0.87179487179487181</v>
      </c>
      <c r="AA90" s="35">
        <f t="shared" si="28"/>
        <v>0.38244513636363642</v>
      </c>
      <c r="AB90" s="36">
        <v>0.63235294117647056</v>
      </c>
      <c r="AC90" s="35">
        <f t="shared" si="29"/>
        <v>0.24184030681818183</v>
      </c>
      <c r="AD90" s="36">
        <v>0.53488372093023262</v>
      </c>
      <c r="AE90" s="35">
        <f t="shared" si="39"/>
        <v>0.12935644318181821</v>
      </c>
      <c r="AF90" s="36">
        <v>0.72209999999999996</v>
      </c>
      <c r="AG90" s="35">
        <f t="shared" si="30"/>
        <v>1915.7312999999999</v>
      </c>
      <c r="AH90" s="36">
        <v>1</v>
      </c>
      <c r="AI90" s="35">
        <f t="shared" si="31"/>
        <v>1915.7312999999999</v>
      </c>
      <c r="AJ90" s="36">
        <v>0.99923033962306096</v>
      </c>
      <c r="AK90" s="35">
        <f t="shared" si="32"/>
        <v>1914.256837525528</v>
      </c>
      <c r="AL90" s="36">
        <v>0.99560232688767647</v>
      </c>
      <c r="AM90" s="35">
        <f t="shared" si="33"/>
        <v>1905.8385617010606</v>
      </c>
      <c r="AN90" s="36">
        <v>0.9919897330050651</v>
      </c>
      <c r="AO90" s="35">
        <f t="shared" si="34"/>
        <v>1890.5722859725925</v>
      </c>
      <c r="AP90" s="36">
        <v>0.94386108158711612</v>
      </c>
      <c r="AQ90" s="35">
        <f t="shared" si="35"/>
        <v>1784.4376026567177</v>
      </c>
      <c r="AR90" s="36">
        <v>0.87218461162145189</v>
      </c>
      <c r="AS90" s="35">
        <f t="shared" si="36"/>
        <v>1556.359017435864</v>
      </c>
      <c r="AT90" s="36">
        <v>0.84637405069676852</v>
      </c>
      <c r="AU90" s="35">
        <f t="shared" si="37"/>
        <v>1317.2618859256347</v>
      </c>
      <c r="AV90" s="36">
        <v>0.60308323315182799</v>
      </c>
      <c r="AW90" s="35">
        <f t="shared" si="38"/>
        <v>794.41855707170623</v>
      </c>
      <c r="AX90" s="36">
        <v>0.51310107307855946</v>
      </c>
      <c r="AY90" s="35">
        <f t="shared" si="40"/>
        <v>407.61701410701329</v>
      </c>
    </row>
    <row r="91" spans="1:51" hidden="1" x14ac:dyDescent="0.25">
      <c r="A91" s="2" t="s">
        <v>427</v>
      </c>
      <c r="B91" s="1" t="s">
        <v>17</v>
      </c>
      <c r="C91" s="1" t="s">
        <v>413</v>
      </c>
      <c r="D91" s="1" t="s">
        <v>34</v>
      </c>
      <c r="E91" s="1" t="s">
        <v>428</v>
      </c>
      <c r="F91" s="47">
        <v>2018</v>
      </c>
      <c r="G91" s="1" t="s">
        <v>429</v>
      </c>
      <c r="H91" s="27" t="s">
        <v>815</v>
      </c>
      <c r="I91" s="1" t="s">
        <v>933</v>
      </c>
      <c r="J91" s="1" t="s">
        <v>23</v>
      </c>
      <c r="K91" s="1" t="s">
        <v>725</v>
      </c>
      <c r="L91" s="13">
        <v>0.55610000000000004</v>
      </c>
      <c r="M91" s="35">
        <f t="shared" si="21"/>
        <v>0.87863800000000014</v>
      </c>
      <c r="N91" s="36">
        <v>1</v>
      </c>
      <c r="O91" s="35">
        <f t="shared" si="22"/>
        <v>0.87863800000000014</v>
      </c>
      <c r="P91" s="36">
        <v>1</v>
      </c>
      <c r="Q91" s="35">
        <f t="shared" si="23"/>
        <v>0.87863800000000014</v>
      </c>
      <c r="R91" s="36">
        <v>0.99431818181818177</v>
      </c>
      <c r="S91" s="35">
        <f t="shared" si="24"/>
        <v>0.87364573863636374</v>
      </c>
      <c r="T91" s="36">
        <v>1</v>
      </c>
      <c r="U91" s="35">
        <f t="shared" si="25"/>
        <v>0.87364573863636374</v>
      </c>
      <c r="V91" s="36">
        <v>0.96571428571428575</v>
      </c>
      <c r="W91" s="35">
        <f t="shared" si="26"/>
        <v>0.84369217045454559</v>
      </c>
      <c r="X91" s="36">
        <v>0.92307692307692313</v>
      </c>
      <c r="Y91" s="35">
        <f t="shared" si="27"/>
        <v>0.77879277272727288</v>
      </c>
      <c r="Z91" s="36">
        <v>0.87179487179487181</v>
      </c>
      <c r="AA91" s="35">
        <f t="shared" si="28"/>
        <v>0.67894754545454561</v>
      </c>
      <c r="AB91" s="36">
        <v>0.63235294117647056</v>
      </c>
      <c r="AC91" s="35">
        <f t="shared" si="29"/>
        <v>0.42933447727272733</v>
      </c>
      <c r="AD91" s="36">
        <v>0.53488372093023262</v>
      </c>
      <c r="AE91" s="35">
        <f t="shared" si="39"/>
        <v>0.22964402272727277</v>
      </c>
      <c r="AF91" s="36">
        <v>0.72209999999999996</v>
      </c>
      <c r="AG91" s="35">
        <f t="shared" si="30"/>
        <v>6154.4582999999993</v>
      </c>
      <c r="AH91" s="36">
        <v>1</v>
      </c>
      <c r="AI91" s="35">
        <f t="shared" si="31"/>
        <v>6154.4582999999993</v>
      </c>
      <c r="AJ91" s="36">
        <v>0.99923033962306096</v>
      </c>
      <c r="AK91" s="35">
        <f t="shared" si="32"/>
        <v>6149.721457304966</v>
      </c>
      <c r="AL91" s="36">
        <v>0.99560232688767647</v>
      </c>
      <c r="AM91" s="35">
        <f t="shared" si="33"/>
        <v>6122.6769926038969</v>
      </c>
      <c r="AN91" s="36">
        <v>0.9919897330050651</v>
      </c>
      <c r="AO91" s="35">
        <f t="shared" si="34"/>
        <v>6073.6327151693949</v>
      </c>
      <c r="AP91" s="36">
        <v>0.94386108158711612</v>
      </c>
      <c r="AQ91" s="35">
        <f t="shared" si="35"/>
        <v>5732.6655437026775</v>
      </c>
      <c r="AR91" s="36">
        <v>0.87218461162145189</v>
      </c>
      <c r="AS91" s="35">
        <f t="shared" si="36"/>
        <v>4999.9426707899993</v>
      </c>
      <c r="AT91" s="36">
        <v>0.84637405069676852</v>
      </c>
      <c r="AU91" s="35">
        <f t="shared" si="37"/>
        <v>4231.8217315281508</v>
      </c>
      <c r="AV91" s="36">
        <v>0.60308323315182799</v>
      </c>
      <c r="AW91" s="35">
        <f t="shared" si="38"/>
        <v>2552.1407319721643</v>
      </c>
      <c r="AX91" s="36">
        <v>0.51310107307855946</v>
      </c>
      <c r="AY91" s="35">
        <f t="shared" si="40"/>
        <v>1309.5061482224178</v>
      </c>
    </row>
    <row r="92" spans="1:51" hidden="1" x14ac:dyDescent="0.25">
      <c r="A92" s="2" t="s">
        <v>458</v>
      </c>
      <c r="B92" s="1" t="s">
        <v>17</v>
      </c>
      <c r="C92" s="1" t="s">
        <v>413</v>
      </c>
      <c r="D92" s="1" t="s">
        <v>34</v>
      </c>
      <c r="E92" s="1" t="s">
        <v>428</v>
      </c>
      <c r="F92" s="47">
        <v>2018</v>
      </c>
      <c r="G92" s="1" t="s">
        <v>459</v>
      </c>
      <c r="H92" s="27" t="s">
        <v>816</v>
      </c>
      <c r="I92" s="1" t="s">
        <v>934</v>
      </c>
      <c r="J92" s="1" t="s">
        <v>23</v>
      </c>
      <c r="K92" s="1" t="s">
        <v>725</v>
      </c>
      <c r="L92" s="13">
        <v>0.55610000000000004</v>
      </c>
      <c r="M92" s="35">
        <f t="shared" si="21"/>
        <v>1.0899560000000001</v>
      </c>
      <c r="N92" s="36">
        <v>1</v>
      </c>
      <c r="O92" s="35">
        <f t="shared" si="22"/>
        <v>1.0899560000000001</v>
      </c>
      <c r="P92" s="36">
        <v>1</v>
      </c>
      <c r="Q92" s="35">
        <f t="shared" si="23"/>
        <v>1.0899560000000001</v>
      </c>
      <c r="R92" s="36">
        <v>0.99431818181818177</v>
      </c>
      <c r="S92" s="35">
        <f t="shared" si="24"/>
        <v>1.0837630681818182</v>
      </c>
      <c r="T92" s="36">
        <v>1</v>
      </c>
      <c r="U92" s="35">
        <f t="shared" si="25"/>
        <v>1.0837630681818182</v>
      </c>
      <c r="V92" s="36">
        <v>0.96571428571428575</v>
      </c>
      <c r="W92" s="35">
        <f t="shared" si="26"/>
        <v>1.0466054772727273</v>
      </c>
      <c r="X92" s="36">
        <v>0.92307692307692313</v>
      </c>
      <c r="Y92" s="35">
        <f t="shared" si="27"/>
        <v>0.96609736363636378</v>
      </c>
      <c r="Z92" s="36">
        <v>0.87179487179487181</v>
      </c>
      <c r="AA92" s="35">
        <f t="shared" si="28"/>
        <v>0.84223872727272742</v>
      </c>
      <c r="AB92" s="36">
        <v>0.63235294117647056</v>
      </c>
      <c r="AC92" s="35">
        <f t="shared" si="29"/>
        <v>0.53259213636363645</v>
      </c>
      <c r="AD92" s="36">
        <v>0.53488372093023262</v>
      </c>
      <c r="AE92" s="35">
        <f t="shared" si="39"/>
        <v>0.28487486363636372</v>
      </c>
      <c r="AF92" s="36">
        <v>0.72209999999999996</v>
      </c>
      <c r="AG92" s="35">
        <f t="shared" si="30"/>
        <v>4074.8102999999996</v>
      </c>
      <c r="AH92" s="36">
        <v>1</v>
      </c>
      <c r="AI92" s="35">
        <f t="shared" si="31"/>
        <v>4074.8102999999996</v>
      </c>
      <c r="AJ92" s="36">
        <v>0.99923033962306096</v>
      </c>
      <c r="AK92" s="35">
        <f t="shared" si="32"/>
        <v>4071.6740799685467</v>
      </c>
      <c r="AL92" s="36">
        <v>0.99560232688767647</v>
      </c>
      <c r="AM92" s="35">
        <f t="shared" si="33"/>
        <v>4053.7681883449245</v>
      </c>
      <c r="AN92" s="36">
        <v>0.9919897330050651</v>
      </c>
      <c r="AO92" s="35">
        <f t="shared" si="34"/>
        <v>4021.2964228207079</v>
      </c>
      <c r="AP92" s="36">
        <v>0.94386108158711612</v>
      </c>
      <c r="AQ92" s="35">
        <f t="shared" si="35"/>
        <v>3795.5451910259544</v>
      </c>
      <c r="AR92" s="36">
        <v>0.87218461162145189</v>
      </c>
      <c r="AS92" s="35">
        <f t="shared" si="36"/>
        <v>3310.4161083266413</v>
      </c>
      <c r="AT92" s="36">
        <v>0.84637405069676852</v>
      </c>
      <c r="AU92" s="35">
        <f t="shared" si="37"/>
        <v>2801.850291096252</v>
      </c>
      <c r="AV92" s="36">
        <v>0.60308323315182799</v>
      </c>
      <c r="AW92" s="35">
        <f t="shared" si="38"/>
        <v>1689.7489323617181</v>
      </c>
      <c r="AX92" s="36">
        <v>0.51310107307855946</v>
      </c>
      <c r="AY92" s="35">
        <f t="shared" si="40"/>
        <v>867.01199042814767</v>
      </c>
    </row>
    <row r="93" spans="1:51" hidden="1" x14ac:dyDescent="0.25">
      <c r="A93" s="2" t="s">
        <v>462</v>
      </c>
      <c r="B93" s="1" t="s">
        <v>17</v>
      </c>
      <c r="C93" s="1" t="s">
        <v>413</v>
      </c>
      <c r="D93" s="1" t="s">
        <v>34</v>
      </c>
      <c r="E93" s="1" t="s">
        <v>428</v>
      </c>
      <c r="F93" s="47">
        <v>2018</v>
      </c>
      <c r="G93" s="1" t="s">
        <v>463</v>
      </c>
      <c r="H93" s="27" t="s">
        <v>817</v>
      </c>
      <c r="I93" s="1" t="s">
        <v>935</v>
      </c>
      <c r="J93" s="1" t="s">
        <v>23</v>
      </c>
      <c r="K93" s="1" t="s">
        <v>725</v>
      </c>
      <c r="L93" s="13">
        <v>0.55610000000000004</v>
      </c>
      <c r="M93" s="35">
        <f t="shared" si="21"/>
        <v>0.58946600000000005</v>
      </c>
      <c r="N93" s="36">
        <v>1</v>
      </c>
      <c r="O93" s="35">
        <f t="shared" si="22"/>
        <v>0.58946600000000005</v>
      </c>
      <c r="P93" s="36">
        <v>1</v>
      </c>
      <c r="Q93" s="35">
        <f t="shared" si="23"/>
        <v>0.58946600000000005</v>
      </c>
      <c r="R93" s="36">
        <v>0.99431818181818177</v>
      </c>
      <c r="S93" s="35">
        <f t="shared" si="24"/>
        <v>0.58611676136363633</v>
      </c>
      <c r="T93" s="36">
        <v>1</v>
      </c>
      <c r="U93" s="35">
        <f t="shared" si="25"/>
        <v>0.58611676136363633</v>
      </c>
      <c r="V93" s="36">
        <v>0.96571428571428575</v>
      </c>
      <c r="W93" s="35">
        <f t="shared" si="26"/>
        <v>0.56602132954545448</v>
      </c>
      <c r="X93" s="36">
        <v>0.92307692307692313</v>
      </c>
      <c r="Y93" s="35">
        <f t="shared" si="27"/>
        <v>0.52248122727272728</v>
      </c>
      <c r="Z93" s="36">
        <v>0.87179487179487181</v>
      </c>
      <c r="AA93" s="35">
        <f t="shared" si="28"/>
        <v>0.45549645454545457</v>
      </c>
      <c r="AB93" s="36">
        <v>0.63235294117647056</v>
      </c>
      <c r="AC93" s="35">
        <f t="shared" si="29"/>
        <v>0.2880345227272727</v>
      </c>
      <c r="AD93" s="36">
        <v>0.53488372093023262</v>
      </c>
      <c r="AE93" s="35">
        <f t="shared" si="39"/>
        <v>0.15406497727272728</v>
      </c>
      <c r="AF93" s="36">
        <v>0.72209999999999996</v>
      </c>
      <c r="AG93" s="35">
        <f t="shared" si="30"/>
        <v>2474.6367</v>
      </c>
      <c r="AH93" s="36">
        <v>1</v>
      </c>
      <c r="AI93" s="35">
        <f t="shared" si="31"/>
        <v>2474.6367</v>
      </c>
      <c r="AJ93" s="36">
        <v>0.99923033962306096</v>
      </c>
      <c r="AK93" s="35">
        <f t="shared" si="32"/>
        <v>2472.7320701846907</v>
      </c>
      <c r="AL93" s="36">
        <v>0.99560232688767647</v>
      </c>
      <c r="AM93" s="35">
        <f t="shared" si="33"/>
        <v>2461.8578028456595</v>
      </c>
      <c r="AN93" s="36">
        <v>0.9919897330050651</v>
      </c>
      <c r="AO93" s="35">
        <f t="shared" si="34"/>
        <v>2442.137664541302</v>
      </c>
      <c r="AP93" s="36">
        <v>0.94386108158711612</v>
      </c>
      <c r="AQ93" s="35">
        <f t="shared" si="35"/>
        <v>2305.038697438587</v>
      </c>
      <c r="AR93" s="36">
        <v>0.87218461162145189</v>
      </c>
      <c r="AS93" s="35">
        <f t="shared" si="36"/>
        <v>2010.4192810978914</v>
      </c>
      <c r="AT93" s="36">
        <v>0.84637405069676852</v>
      </c>
      <c r="AU93" s="35">
        <f t="shared" si="37"/>
        <v>1701.5667105417076</v>
      </c>
      <c r="AV93" s="36">
        <v>0.60308323315182799</v>
      </c>
      <c r="AW93" s="35">
        <f t="shared" si="38"/>
        <v>1026.1863532170137</v>
      </c>
      <c r="AX93" s="36">
        <v>0.51310107307855946</v>
      </c>
      <c r="AY93" s="35">
        <f t="shared" si="40"/>
        <v>526.53731901422339</v>
      </c>
    </row>
    <row r="94" spans="1:51" hidden="1" x14ac:dyDescent="0.25">
      <c r="A94" s="2" t="s">
        <v>466</v>
      </c>
      <c r="B94" s="1" t="s">
        <v>17</v>
      </c>
      <c r="C94" s="1" t="s">
        <v>413</v>
      </c>
      <c r="D94" s="1" t="s">
        <v>34</v>
      </c>
      <c r="E94" s="1" t="s">
        <v>467</v>
      </c>
      <c r="F94" s="47">
        <v>2018</v>
      </c>
      <c r="G94" s="1" t="s">
        <v>468</v>
      </c>
      <c r="H94" s="27" t="s">
        <v>818</v>
      </c>
      <c r="I94" s="1" t="s">
        <v>936</v>
      </c>
      <c r="J94" s="1" t="s">
        <v>23</v>
      </c>
      <c r="K94" s="1" t="s">
        <v>725</v>
      </c>
      <c r="L94" s="13">
        <v>0.55610000000000004</v>
      </c>
      <c r="M94" s="35">
        <f t="shared" si="21"/>
        <v>2.268888</v>
      </c>
      <c r="N94" s="36">
        <v>1</v>
      </c>
      <c r="O94" s="35">
        <f t="shared" si="22"/>
        <v>2.268888</v>
      </c>
      <c r="P94" s="36">
        <v>1</v>
      </c>
      <c r="Q94" s="35">
        <f t="shared" si="23"/>
        <v>2.268888</v>
      </c>
      <c r="R94" s="36">
        <v>0.99431818181818177</v>
      </c>
      <c r="S94" s="35">
        <f t="shared" si="24"/>
        <v>2.2559965909090907</v>
      </c>
      <c r="T94" s="36">
        <v>1</v>
      </c>
      <c r="U94" s="35">
        <f t="shared" si="25"/>
        <v>2.2559965909090907</v>
      </c>
      <c r="V94" s="36">
        <v>0.96571428571428575</v>
      </c>
      <c r="W94" s="35">
        <f t="shared" si="26"/>
        <v>2.1786481363636363</v>
      </c>
      <c r="X94" s="36">
        <v>0.92307692307692313</v>
      </c>
      <c r="Y94" s="35">
        <f t="shared" si="27"/>
        <v>2.0110598181818182</v>
      </c>
      <c r="Z94" s="36">
        <v>0.87179487179487181</v>
      </c>
      <c r="AA94" s="35">
        <f t="shared" si="28"/>
        <v>1.7532316363636364</v>
      </c>
      <c r="AB94" s="36">
        <v>0.63235294117647056</v>
      </c>
      <c r="AC94" s="35">
        <f t="shared" si="29"/>
        <v>1.1086611818181817</v>
      </c>
      <c r="AD94" s="36">
        <v>0.53488372093023262</v>
      </c>
      <c r="AE94" s="35">
        <f t="shared" si="39"/>
        <v>0.59300481818181816</v>
      </c>
      <c r="AF94" s="36">
        <v>0.72209999999999996</v>
      </c>
      <c r="AG94" s="35">
        <f t="shared" si="30"/>
        <v>10033.5795</v>
      </c>
      <c r="AH94" s="36">
        <v>1</v>
      </c>
      <c r="AI94" s="35">
        <f t="shared" si="31"/>
        <v>10033.5795</v>
      </c>
      <c r="AJ94" s="36">
        <v>0.99923033962306096</v>
      </c>
      <c r="AK94" s="35">
        <f t="shared" si="32"/>
        <v>10025.857051419982</v>
      </c>
      <c r="AL94" s="36">
        <v>0.99560232688767647</v>
      </c>
      <c r="AM94" s="35">
        <f t="shared" si="33"/>
        <v>9981.7666094369524</v>
      </c>
      <c r="AN94" s="36">
        <v>0.9919897330050651</v>
      </c>
      <c r="AO94" s="35">
        <f t="shared" si="34"/>
        <v>9901.8099938142368</v>
      </c>
      <c r="AP94" s="36">
        <v>0.94386108158711612</v>
      </c>
      <c r="AQ94" s="35">
        <f t="shared" si="35"/>
        <v>9345.9330904316212</v>
      </c>
      <c r="AR94" s="36">
        <v>0.87218461162145189</v>
      </c>
      <c r="AS94" s="35">
        <f t="shared" si="36"/>
        <v>8151.3790227181789</v>
      </c>
      <c r="AT94" s="36">
        <v>0.84637405069676852</v>
      </c>
      <c r="AU94" s="35">
        <f t="shared" si="37"/>
        <v>6899.1156822226512</v>
      </c>
      <c r="AV94" s="36">
        <v>0.60308323315182799</v>
      </c>
      <c r="AW94" s="35">
        <f t="shared" si="38"/>
        <v>4160.7409915233156</v>
      </c>
      <c r="AX94" s="36">
        <v>0.51310107307855946</v>
      </c>
      <c r="AY94" s="35">
        <f t="shared" si="40"/>
        <v>2134.8806675525625</v>
      </c>
    </row>
    <row r="95" spans="1:51" hidden="1" x14ac:dyDescent="0.25">
      <c r="A95" s="2" t="s">
        <v>471</v>
      </c>
      <c r="B95" s="1" t="s">
        <v>17</v>
      </c>
      <c r="C95" s="1" t="s">
        <v>413</v>
      </c>
      <c r="D95" s="1" t="s">
        <v>34</v>
      </c>
      <c r="E95" s="1" t="s">
        <v>467</v>
      </c>
      <c r="F95" s="47">
        <v>2018</v>
      </c>
      <c r="G95" s="1" t="s">
        <v>472</v>
      </c>
      <c r="H95" s="27" t="s">
        <v>819</v>
      </c>
      <c r="I95" s="1" t="s">
        <v>937</v>
      </c>
      <c r="J95" s="1" t="s">
        <v>23</v>
      </c>
      <c r="K95" s="1" t="s">
        <v>725</v>
      </c>
      <c r="L95" s="13">
        <v>0.55610000000000004</v>
      </c>
      <c r="M95" s="35">
        <f t="shared" si="21"/>
        <v>1.5181530000000001</v>
      </c>
      <c r="N95" s="36">
        <v>1</v>
      </c>
      <c r="O95" s="35">
        <f t="shared" si="22"/>
        <v>1.5181530000000001</v>
      </c>
      <c r="P95" s="36">
        <v>1</v>
      </c>
      <c r="Q95" s="35">
        <f t="shared" si="23"/>
        <v>1.5181530000000001</v>
      </c>
      <c r="R95" s="36">
        <v>0.99431818181818177</v>
      </c>
      <c r="S95" s="35">
        <f t="shared" si="24"/>
        <v>1.5095271306818181</v>
      </c>
      <c r="T95" s="36">
        <v>1</v>
      </c>
      <c r="U95" s="35">
        <f t="shared" si="25"/>
        <v>1.5095271306818181</v>
      </c>
      <c r="V95" s="36">
        <v>0.96571428571428575</v>
      </c>
      <c r="W95" s="35">
        <f t="shared" si="26"/>
        <v>1.4577719147727273</v>
      </c>
      <c r="X95" s="36">
        <v>0.92307692307692313</v>
      </c>
      <c r="Y95" s="35">
        <f t="shared" si="27"/>
        <v>1.3456356136363636</v>
      </c>
      <c r="Z95" s="36">
        <v>0.87179487179487181</v>
      </c>
      <c r="AA95" s="35">
        <f t="shared" si="28"/>
        <v>1.1731182272727272</v>
      </c>
      <c r="AB95" s="36">
        <v>0.63235294117647056</v>
      </c>
      <c r="AC95" s="35">
        <f t="shared" si="29"/>
        <v>0.74182476136363629</v>
      </c>
      <c r="AD95" s="36">
        <v>0.53488372093023262</v>
      </c>
      <c r="AE95" s="35">
        <f t="shared" si="39"/>
        <v>0.39678998863636367</v>
      </c>
      <c r="AF95" s="36">
        <v>0.72209999999999996</v>
      </c>
      <c r="AG95" s="35">
        <f t="shared" si="30"/>
        <v>6946.6019999999999</v>
      </c>
      <c r="AH95" s="36">
        <v>1</v>
      </c>
      <c r="AI95" s="35">
        <f t="shared" si="31"/>
        <v>6946.6019999999999</v>
      </c>
      <c r="AJ95" s="36">
        <v>0.99923033962306096</v>
      </c>
      <c r="AK95" s="35">
        <f t="shared" si="32"/>
        <v>6941.2554756862346</v>
      </c>
      <c r="AL95" s="36">
        <v>0.99560232688767647</v>
      </c>
      <c r="AM95" s="35">
        <f t="shared" si="33"/>
        <v>6910.7301031150409</v>
      </c>
      <c r="AN95" s="36">
        <v>0.9919897330050651</v>
      </c>
      <c r="AO95" s="35">
        <f t="shared" si="34"/>
        <v>6855.3733098591556</v>
      </c>
      <c r="AP95" s="36">
        <v>0.94386108158711612</v>
      </c>
      <c r="AQ95" s="35">
        <f t="shared" si="35"/>
        <v>6470.5200669271107</v>
      </c>
      <c r="AR95" s="36">
        <v>0.87218461162145189</v>
      </c>
      <c r="AS95" s="35">
        <f t="shared" si="36"/>
        <v>5643.4880315616329</v>
      </c>
      <c r="AT95" s="36">
        <v>0.84637405069676852</v>
      </c>
      <c r="AU95" s="35">
        <f t="shared" si="37"/>
        <v>4776.501825331552</v>
      </c>
      <c r="AV95" s="36">
        <v>0.60308323315182799</v>
      </c>
      <c r="AW95" s="35">
        <f t="shared" si="38"/>
        <v>2880.6281639765602</v>
      </c>
      <c r="AX95" s="36">
        <v>0.51310107307855946</v>
      </c>
      <c r="AY95" s="35">
        <f t="shared" si="40"/>
        <v>1478.0534020766936</v>
      </c>
    </row>
    <row r="96" spans="1:51" hidden="1" x14ac:dyDescent="0.25">
      <c r="A96" s="2" t="s">
        <v>475</v>
      </c>
      <c r="B96" s="1" t="s">
        <v>17</v>
      </c>
      <c r="C96" s="1" t="s">
        <v>413</v>
      </c>
      <c r="D96" s="1" t="s">
        <v>34</v>
      </c>
      <c r="E96" s="1" t="s">
        <v>467</v>
      </c>
      <c r="F96" s="47">
        <v>2018</v>
      </c>
      <c r="G96" s="1" t="s">
        <v>476</v>
      </c>
      <c r="H96" s="27" t="s">
        <v>820</v>
      </c>
      <c r="I96" s="1" t="s">
        <v>938</v>
      </c>
      <c r="J96" s="1" t="s">
        <v>23</v>
      </c>
      <c r="K96" s="1" t="s">
        <v>725</v>
      </c>
      <c r="L96" s="13">
        <v>0.55610000000000004</v>
      </c>
      <c r="M96" s="35">
        <f t="shared" si="21"/>
        <v>1.1956150000000001</v>
      </c>
      <c r="N96" s="36">
        <v>1</v>
      </c>
      <c r="O96" s="35">
        <f t="shared" si="22"/>
        <v>1.1956150000000001</v>
      </c>
      <c r="P96" s="36">
        <v>1</v>
      </c>
      <c r="Q96" s="35">
        <f t="shared" si="23"/>
        <v>1.1956150000000001</v>
      </c>
      <c r="R96" s="36">
        <v>0.99431818181818177</v>
      </c>
      <c r="S96" s="35">
        <f t="shared" si="24"/>
        <v>1.1888217329545454</v>
      </c>
      <c r="T96" s="36">
        <v>1</v>
      </c>
      <c r="U96" s="35">
        <f t="shared" si="25"/>
        <v>1.1888217329545454</v>
      </c>
      <c r="V96" s="36">
        <v>0.96571428571428575</v>
      </c>
      <c r="W96" s="35">
        <f t="shared" si="26"/>
        <v>1.1480621306818182</v>
      </c>
      <c r="X96" s="36">
        <v>0.92307692307692313</v>
      </c>
      <c r="Y96" s="35">
        <f t="shared" si="27"/>
        <v>1.0597496590909092</v>
      </c>
      <c r="Z96" s="36">
        <v>0.87179487179487181</v>
      </c>
      <c r="AA96" s="35">
        <f t="shared" si="28"/>
        <v>0.92388431818181826</v>
      </c>
      <c r="AB96" s="36">
        <v>0.63235294117647056</v>
      </c>
      <c r="AC96" s="35">
        <f t="shared" si="29"/>
        <v>0.58422096590909089</v>
      </c>
      <c r="AD96" s="36">
        <v>0.53488372093023262</v>
      </c>
      <c r="AE96" s="35">
        <f t="shared" si="39"/>
        <v>0.31249028409090912</v>
      </c>
      <c r="AF96" s="36">
        <v>0.72209999999999996</v>
      </c>
      <c r="AG96" s="35">
        <f t="shared" si="30"/>
        <v>3835.0730999999996</v>
      </c>
      <c r="AH96" s="36">
        <v>1</v>
      </c>
      <c r="AI96" s="35">
        <f t="shared" si="31"/>
        <v>3835.0730999999996</v>
      </c>
      <c r="AJ96" s="36">
        <v>0.99923033962306096</v>
      </c>
      <c r="AK96" s="35">
        <f t="shared" si="32"/>
        <v>3832.1213961922649</v>
      </c>
      <c r="AL96" s="36">
        <v>0.99560232688767647</v>
      </c>
      <c r="AM96" s="35">
        <f t="shared" si="33"/>
        <v>3815.2689789650703</v>
      </c>
      <c r="AN96" s="36">
        <v>0.9919897330050651</v>
      </c>
      <c r="AO96" s="35">
        <f t="shared" si="34"/>
        <v>3784.7076557860673</v>
      </c>
      <c r="AP96" s="36">
        <v>0.94386108158711612</v>
      </c>
      <c r="AQ96" s="35">
        <f t="shared" si="35"/>
        <v>3572.2382614812764</v>
      </c>
      <c r="AR96" s="36">
        <v>0.87218461162145189</v>
      </c>
      <c r="AS96" s="35">
        <f t="shared" si="36"/>
        <v>3115.6512407093373</v>
      </c>
      <c r="AT96" s="36">
        <v>0.84637405069676852</v>
      </c>
      <c r="AU96" s="35">
        <f t="shared" si="37"/>
        <v>2637.0063611575742</v>
      </c>
      <c r="AV96" s="36">
        <v>0.60308323315182799</v>
      </c>
      <c r="AW96" s="35">
        <f t="shared" si="38"/>
        <v>1590.3343221288469</v>
      </c>
      <c r="AX96" s="36">
        <v>0.51310107307855946</v>
      </c>
      <c r="AY96" s="35">
        <f t="shared" si="40"/>
        <v>816.00224723797476</v>
      </c>
    </row>
    <row r="97" spans="1:51" hidden="1" x14ac:dyDescent="0.25">
      <c r="A97" s="2" t="s">
        <v>479</v>
      </c>
      <c r="B97" s="1" t="s">
        <v>17</v>
      </c>
      <c r="C97" s="1" t="s">
        <v>413</v>
      </c>
      <c r="D97" s="1" t="s">
        <v>34</v>
      </c>
      <c r="E97" s="1" t="s">
        <v>480</v>
      </c>
      <c r="F97" s="47">
        <v>2019</v>
      </c>
      <c r="G97" s="1" t="s">
        <v>192</v>
      </c>
      <c r="H97" s="27" t="s">
        <v>821</v>
      </c>
      <c r="I97" s="1" t="s">
        <v>939</v>
      </c>
      <c r="J97" s="1" t="s">
        <v>23</v>
      </c>
      <c r="K97" s="1" t="s">
        <v>725</v>
      </c>
      <c r="L97" s="13">
        <v>0.55610000000000004</v>
      </c>
      <c r="M97" s="35">
        <f t="shared" si="21"/>
        <v>0.5004900000000001</v>
      </c>
      <c r="N97" s="36">
        <v>1</v>
      </c>
      <c r="O97" s="35">
        <f t="shared" si="22"/>
        <v>0.5004900000000001</v>
      </c>
      <c r="P97" s="36">
        <v>1</v>
      </c>
      <c r="Q97" s="35">
        <f t="shared" si="23"/>
        <v>0.5004900000000001</v>
      </c>
      <c r="R97" s="36">
        <v>0.99431818181818177</v>
      </c>
      <c r="S97" s="35">
        <f t="shared" si="24"/>
        <v>0.49764630681818189</v>
      </c>
      <c r="T97" s="36">
        <v>1</v>
      </c>
      <c r="U97" s="35">
        <f t="shared" si="25"/>
        <v>0.49764630681818189</v>
      </c>
      <c r="V97" s="36">
        <v>0.96571428571428575</v>
      </c>
      <c r="W97" s="35">
        <f t="shared" si="26"/>
        <v>0.48058414772727281</v>
      </c>
      <c r="X97" s="36">
        <v>0.92307692307692313</v>
      </c>
      <c r="Y97" s="35">
        <f t="shared" si="27"/>
        <v>0.44361613636363645</v>
      </c>
      <c r="Z97" s="36">
        <v>0.87179487179487181</v>
      </c>
      <c r="AA97" s="35">
        <f t="shared" si="28"/>
        <v>0.3867422727272728</v>
      </c>
      <c r="AB97" s="36">
        <v>0.63235294117647056</v>
      </c>
      <c r="AC97" s="35">
        <f t="shared" si="29"/>
        <v>0.24455761363636366</v>
      </c>
      <c r="AD97" s="36">
        <v>0.53488372093023262</v>
      </c>
      <c r="AE97" s="35">
        <f t="shared" si="39"/>
        <v>0.13080988636363639</v>
      </c>
      <c r="AF97" s="36">
        <v>0.72209999999999996</v>
      </c>
      <c r="AG97" s="35">
        <f t="shared" si="30"/>
        <v>2763.4766999999997</v>
      </c>
      <c r="AH97" s="36">
        <v>1</v>
      </c>
      <c r="AI97" s="35">
        <f t="shared" si="31"/>
        <v>2763.4766999999997</v>
      </c>
      <c r="AJ97" s="36">
        <v>0.99923033962306096</v>
      </c>
      <c r="AK97" s="35">
        <f t="shared" si="32"/>
        <v>2761.3497614814155</v>
      </c>
      <c r="AL97" s="36">
        <v>0.99560232688767647</v>
      </c>
      <c r="AM97" s="35">
        <f t="shared" si="33"/>
        <v>2749.2062478816279</v>
      </c>
      <c r="AN97" s="36">
        <v>0.9919897330050651</v>
      </c>
      <c r="AO97" s="35">
        <f t="shared" si="34"/>
        <v>2727.184371811953</v>
      </c>
      <c r="AP97" s="36">
        <v>0.94386108158711612</v>
      </c>
      <c r="AQ97" s="35">
        <f t="shared" si="35"/>
        <v>2574.0831908659097</v>
      </c>
      <c r="AR97" s="36">
        <v>0.87218461162145189</v>
      </c>
      <c r="AS97" s="35">
        <f t="shared" si="36"/>
        <v>2245.0757481066912</v>
      </c>
      <c r="AT97" s="36">
        <v>0.84637405069676852</v>
      </c>
      <c r="AU97" s="35">
        <f t="shared" si="37"/>
        <v>1900.1738550461382</v>
      </c>
      <c r="AV97" s="36">
        <v>0.60308323315182799</v>
      </c>
      <c r="AW97" s="35">
        <f t="shared" si="38"/>
        <v>1145.962992051798</v>
      </c>
      <c r="AX97" s="36">
        <v>0.51310107307855946</v>
      </c>
      <c r="AY97" s="35">
        <f t="shared" si="40"/>
        <v>587.99484093009426</v>
      </c>
    </row>
    <row r="98" spans="1:51" hidden="1" x14ac:dyDescent="0.25">
      <c r="A98" s="2" t="s">
        <v>483</v>
      </c>
      <c r="B98" s="1" t="s">
        <v>17</v>
      </c>
      <c r="C98" s="1" t="s">
        <v>413</v>
      </c>
      <c r="D98" s="1" t="s">
        <v>34</v>
      </c>
      <c r="E98" s="1" t="s">
        <v>254</v>
      </c>
      <c r="F98" s="47">
        <v>2018</v>
      </c>
      <c r="G98" s="1" t="s">
        <v>98</v>
      </c>
      <c r="H98" s="27" t="s">
        <v>822</v>
      </c>
      <c r="I98" s="1" t="s">
        <v>940</v>
      </c>
      <c r="J98" s="1" t="s">
        <v>23</v>
      </c>
      <c r="K98" s="1" t="s">
        <v>727</v>
      </c>
      <c r="L98" s="13">
        <v>0.55610000000000004</v>
      </c>
      <c r="M98" s="35">
        <f t="shared" si="21"/>
        <v>0.56166100000000008</v>
      </c>
      <c r="N98" s="36">
        <v>1</v>
      </c>
      <c r="O98" s="35">
        <f t="shared" si="22"/>
        <v>0.56166100000000008</v>
      </c>
      <c r="P98" s="36">
        <v>1</v>
      </c>
      <c r="Q98" s="35">
        <f t="shared" si="23"/>
        <v>0.56166100000000008</v>
      </c>
      <c r="R98" s="36">
        <v>0.99431818181818177</v>
      </c>
      <c r="S98" s="35">
        <f t="shared" si="24"/>
        <v>0.55846974431818186</v>
      </c>
      <c r="T98" s="36">
        <v>1</v>
      </c>
      <c r="U98" s="35">
        <f t="shared" si="25"/>
        <v>0.55846974431818186</v>
      </c>
      <c r="V98" s="36">
        <v>0.96571428571428575</v>
      </c>
      <c r="W98" s="35">
        <f t="shared" si="26"/>
        <v>0.53932221022727278</v>
      </c>
      <c r="X98" s="36">
        <v>0.92307692307692313</v>
      </c>
      <c r="Y98" s="35">
        <f t="shared" si="27"/>
        <v>0.49783588636363646</v>
      </c>
      <c r="Z98" s="36">
        <v>0.87179487179487181</v>
      </c>
      <c r="AA98" s="35">
        <f t="shared" si="28"/>
        <v>0.43401077272727284</v>
      </c>
      <c r="AB98" s="36">
        <v>0.63235294117647056</v>
      </c>
      <c r="AC98" s="35">
        <f t="shared" si="29"/>
        <v>0.27444798863636372</v>
      </c>
      <c r="AD98" s="36">
        <v>0.53488372093023262</v>
      </c>
      <c r="AE98" s="35">
        <f t="shared" si="39"/>
        <v>0.14679776136363643</v>
      </c>
      <c r="AF98" s="36">
        <v>0.72209999999999996</v>
      </c>
      <c r="AG98" s="35">
        <f t="shared" si="30"/>
        <v>1634.1123</v>
      </c>
      <c r="AH98" s="36">
        <v>1</v>
      </c>
      <c r="AI98" s="35">
        <f t="shared" si="31"/>
        <v>1634.1123</v>
      </c>
      <c r="AJ98" s="36">
        <v>0.99923033962306096</v>
      </c>
      <c r="AK98" s="35">
        <f t="shared" si="32"/>
        <v>1632.8545885112212</v>
      </c>
      <c r="AL98" s="36">
        <v>0.99560232688767647</v>
      </c>
      <c r="AM98" s="35">
        <f t="shared" si="33"/>
        <v>1625.6738277909913</v>
      </c>
      <c r="AN98" s="36">
        <v>0.9919897330050651</v>
      </c>
      <c r="AO98" s="35">
        <f t="shared" si="34"/>
        <v>1612.6517463837076</v>
      </c>
      <c r="AP98" s="36">
        <v>0.94386108158711612</v>
      </c>
      <c r="AQ98" s="35">
        <f t="shared" si="35"/>
        <v>1522.1192215650781</v>
      </c>
      <c r="AR98" s="36">
        <v>0.87218461162145189</v>
      </c>
      <c r="AS98" s="35">
        <f t="shared" si="36"/>
        <v>1327.5689621022843</v>
      </c>
      <c r="AT98" s="36">
        <v>0.84637405069676852</v>
      </c>
      <c r="AU98" s="35">
        <f t="shared" si="37"/>
        <v>1123.6199200338151</v>
      </c>
      <c r="AV98" s="36">
        <v>0.60308323315182799</v>
      </c>
      <c r="AW98" s="35">
        <f t="shared" si="38"/>
        <v>677.63633420779161</v>
      </c>
      <c r="AX98" s="36">
        <v>0.51310107307855946</v>
      </c>
      <c r="AY98" s="35">
        <f t="shared" si="40"/>
        <v>347.69593023903923</v>
      </c>
    </row>
    <row r="99" spans="1:51" hidden="1" x14ac:dyDescent="0.25">
      <c r="A99" s="2" t="s">
        <v>486</v>
      </c>
      <c r="B99" s="1" t="s">
        <v>17</v>
      </c>
      <c r="C99" s="1" t="s">
        <v>413</v>
      </c>
      <c r="D99" s="1" t="s">
        <v>34</v>
      </c>
      <c r="E99" s="1" t="s">
        <v>487</v>
      </c>
      <c r="F99" s="47">
        <v>2018</v>
      </c>
      <c r="G99" s="1" t="s">
        <v>488</v>
      </c>
      <c r="H99" s="27" t="s">
        <v>823</v>
      </c>
      <c r="I99" s="1" t="s">
        <v>941</v>
      </c>
      <c r="J99" s="1" t="s">
        <v>23</v>
      </c>
      <c r="K99" s="1" t="s">
        <v>725</v>
      </c>
      <c r="L99" s="13">
        <v>0.55610000000000004</v>
      </c>
      <c r="M99" s="35">
        <f t="shared" si="21"/>
        <v>0.533856</v>
      </c>
      <c r="N99" s="36">
        <v>1</v>
      </c>
      <c r="O99" s="35">
        <f t="shared" si="22"/>
        <v>0.533856</v>
      </c>
      <c r="P99" s="36">
        <v>1</v>
      </c>
      <c r="Q99" s="35">
        <f t="shared" si="23"/>
        <v>0.533856</v>
      </c>
      <c r="R99" s="36">
        <v>0.99431818181818177</v>
      </c>
      <c r="S99" s="35">
        <f t="shared" si="24"/>
        <v>0.53082272727272728</v>
      </c>
      <c r="T99" s="36">
        <v>1</v>
      </c>
      <c r="U99" s="35">
        <f t="shared" si="25"/>
        <v>0.53082272727272728</v>
      </c>
      <c r="V99" s="36">
        <v>0.96571428571428575</v>
      </c>
      <c r="W99" s="35">
        <f t="shared" si="26"/>
        <v>0.51262309090909097</v>
      </c>
      <c r="X99" s="36">
        <v>0.92307692307692313</v>
      </c>
      <c r="Y99" s="35">
        <f t="shared" si="27"/>
        <v>0.47319054545454553</v>
      </c>
      <c r="Z99" s="36">
        <v>0.87179487179487181</v>
      </c>
      <c r="AA99" s="35">
        <f t="shared" si="28"/>
        <v>0.41252509090909101</v>
      </c>
      <c r="AB99" s="36">
        <v>0.63235294117647056</v>
      </c>
      <c r="AC99" s="35">
        <f t="shared" si="29"/>
        <v>0.26086145454545462</v>
      </c>
      <c r="AD99" s="36">
        <v>0.53488372093023262</v>
      </c>
      <c r="AE99" s="35">
        <f t="shared" si="39"/>
        <v>0.13953054545454552</v>
      </c>
      <c r="AF99" s="36">
        <v>0.72209999999999996</v>
      </c>
      <c r="AG99" s="35">
        <f t="shared" si="30"/>
        <v>1896.9567</v>
      </c>
      <c r="AH99" s="36">
        <v>1</v>
      </c>
      <c r="AI99" s="35">
        <f t="shared" si="31"/>
        <v>1896.9567</v>
      </c>
      <c r="AJ99" s="36">
        <v>0.99923033962306096</v>
      </c>
      <c r="AK99" s="35">
        <f t="shared" si="32"/>
        <v>1895.496687591241</v>
      </c>
      <c r="AL99" s="36">
        <v>0.99560232688767647</v>
      </c>
      <c r="AM99" s="35">
        <f t="shared" si="33"/>
        <v>1887.1609127737227</v>
      </c>
      <c r="AN99" s="36">
        <v>0.9919897330050651</v>
      </c>
      <c r="AO99" s="35">
        <f t="shared" si="34"/>
        <v>1872.0442500000001</v>
      </c>
      <c r="AP99" s="36">
        <v>0.94386108158711612</v>
      </c>
      <c r="AQ99" s="35">
        <f t="shared" si="35"/>
        <v>1766.9497105839419</v>
      </c>
      <c r="AR99" s="36">
        <v>0.87218461162145189</v>
      </c>
      <c r="AS99" s="35">
        <f t="shared" si="36"/>
        <v>1541.1063470802922</v>
      </c>
      <c r="AT99" s="36">
        <v>0.84637405069676852</v>
      </c>
      <c r="AU99" s="35">
        <f t="shared" si="37"/>
        <v>1304.3524215328468</v>
      </c>
      <c r="AV99" s="36">
        <v>0.60308323315182799</v>
      </c>
      <c r="AW99" s="35">
        <f t="shared" si="38"/>
        <v>786.63307554744529</v>
      </c>
      <c r="AX99" s="36">
        <v>0.51310107307855946</v>
      </c>
      <c r="AY99" s="35">
        <f t="shared" si="40"/>
        <v>403.6222751824817</v>
      </c>
    </row>
    <row r="100" spans="1:51" hidden="1" x14ac:dyDescent="0.25">
      <c r="A100" s="2" t="s">
        <v>491</v>
      </c>
      <c r="B100" s="1" t="s">
        <v>17</v>
      </c>
      <c r="C100" s="1" t="s">
        <v>413</v>
      </c>
      <c r="D100" s="1" t="s">
        <v>34</v>
      </c>
      <c r="E100" s="1" t="s">
        <v>492</v>
      </c>
      <c r="F100" s="47">
        <v>2018</v>
      </c>
      <c r="G100" s="1" t="s">
        <v>98</v>
      </c>
      <c r="H100" s="27" t="s">
        <v>824</v>
      </c>
      <c r="I100" s="1" t="s">
        <v>942</v>
      </c>
      <c r="J100" s="1" t="s">
        <v>23</v>
      </c>
      <c r="K100" s="1" t="s">
        <v>725</v>
      </c>
      <c r="L100" s="13">
        <v>0.55610000000000004</v>
      </c>
      <c r="M100" s="35">
        <f t="shared" si="21"/>
        <v>0.55610000000000004</v>
      </c>
      <c r="N100" s="36">
        <v>1</v>
      </c>
      <c r="O100" s="35">
        <f t="shared" si="22"/>
        <v>0.55610000000000004</v>
      </c>
      <c r="P100" s="36">
        <v>1</v>
      </c>
      <c r="Q100" s="35">
        <f t="shared" si="23"/>
        <v>0.55610000000000004</v>
      </c>
      <c r="R100" s="36">
        <v>0.99431818181818177</v>
      </c>
      <c r="S100" s="35">
        <f t="shared" si="24"/>
        <v>0.55294034090909094</v>
      </c>
      <c r="T100" s="36">
        <v>1</v>
      </c>
      <c r="U100" s="35">
        <f t="shared" si="25"/>
        <v>0.55294034090909094</v>
      </c>
      <c r="V100" s="36">
        <v>0.96571428571428575</v>
      </c>
      <c r="W100" s="35">
        <f t="shared" si="26"/>
        <v>0.53398238636363637</v>
      </c>
      <c r="X100" s="36">
        <v>0.92307692307692313</v>
      </c>
      <c r="Y100" s="35">
        <f t="shared" si="27"/>
        <v>0.4929068181818182</v>
      </c>
      <c r="Z100" s="36">
        <v>0.87179487179487181</v>
      </c>
      <c r="AA100" s="35">
        <f t="shared" si="28"/>
        <v>0.42971363636363641</v>
      </c>
      <c r="AB100" s="36">
        <v>0.63235294117647056</v>
      </c>
      <c r="AC100" s="35">
        <f t="shared" si="29"/>
        <v>0.27173068181818183</v>
      </c>
      <c r="AD100" s="36">
        <v>0.53488372093023262</v>
      </c>
      <c r="AE100" s="35">
        <f t="shared" si="39"/>
        <v>0.1453443181818182</v>
      </c>
      <c r="AF100" s="36">
        <v>0.72209999999999996</v>
      </c>
      <c r="AG100" s="35">
        <f t="shared" si="30"/>
        <v>3162.7979999999998</v>
      </c>
      <c r="AH100" s="36">
        <v>1</v>
      </c>
      <c r="AI100" s="35">
        <f t="shared" si="31"/>
        <v>3162.7979999999998</v>
      </c>
      <c r="AJ100" s="36">
        <v>0.99923033962306096</v>
      </c>
      <c r="AK100" s="35">
        <f t="shared" si="32"/>
        <v>3160.3637196991376</v>
      </c>
      <c r="AL100" s="36">
        <v>0.99560232688767647</v>
      </c>
      <c r="AM100" s="35">
        <f t="shared" si="33"/>
        <v>3146.4654731438541</v>
      </c>
      <c r="AN100" s="36">
        <v>0.9919897330050651</v>
      </c>
      <c r="AO100" s="35">
        <f t="shared" si="34"/>
        <v>3121.2614446136276</v>
      </c>
      <c r="AP100" s="36">
        <v>0.94386108158711612</v>
      </c>
      <c r="AQ100" s="35">
        <f t="shared" si="35"/>
        <v>2946.0372030291833</v>
      </c>
      <c r="AR100" s="36">
        <v>0.87218461162145189</v>
      </c>
      <c r="AS100" s="35">
        <f t="shared" si="36"/>
        <v>2569.4883137463567</v>
      </c>
      <c r="AT100" s="36">
        <v>0.84637405069676852</v>
      </c>
      <c r="AU100" s="35">
        <f t="shared" si="37"/>
        <v>2174.7482323235131</v>
      </c>
      <c r="AV100" s="36">
        <v>0.60308323315182799</v>
      </c>
      <c r="AW100" s="35">
        <f t="shared" si="38"/>
        <v>1311.5541952408871</v>
      </c>
      <c r="AX100" s="36">
        <v>0.51310107307855946</v>
      </c>
      <c r="AY100" s="35">
        <f t="shared" si="40"/>
        <v>672.95986497878562</v>
      </c>
    </row>
    <row r="101" spans="1:51" hidden="1" x14ac:dyDescent="0.25">
      <c r="A101" s="2" t="s">
        <v>495</v>
      </c>
      <c r="B101" s="1" t="s">
        <v>17</v>
      </c>
      <c r="C101" s="1" t="s">
        <v>413</v>
      </c>
      <c r="D101" s="1" t="s">
        <v>34</v>
      </c>
      <c r="E101" s="1" t="s">
        <v>492</v>
      </c>
      <c r="F101" s="47">
        <v>2018</v>
      </c>
      <c r="G101" s="1" t="s">
        <v>98</v>
      </c>
      <c r="H101" s="27" t="s">
        <v>825</v>
      </c>
      <c r="I101" s="1" t="s">
        <v>943</v>
      </c>
      <c r="J101" s="1" t="s">
        <v>23</v>
      </c>
      <c r="K101" s="1" t="s">
        <v>725</v>
      </c>
      <c r="L101" s="13">
        <v>0.55610000000000004</v>
      </c>
      <c r="M101" s="35">
        <f t="shared" si="21"/>
        <v>0.567222</v>
      </c>
      <c r="N101" s="36">
        <v>1</v>
      </c>
      <c r="O101" s="35">
        <f t="shared" si="22"/>
        <v>0.567222</v>
      </c>
      <c r="P101" s="36">
        <v>1</v>
      </c>
      <c r="Q101" s="35">
        <f t="shared" si="23"/>
        <v>0.567222</v>
      </c>
      <c r="R101" s="36">
        <v>0.99431818181818177</v>
      </c>
      <c r="S101" s="35">
        <f t="shared" si="24"/>
        <v>0.56399914772727266</v>
      </c>
      <c r="T101" s="36">
        <v>1</v>
      </c>
      <c r="U101" s="35">
        <f t="shared" si="25"/>
        <v>0.56399914772727266</v>
      </c>
      <c r="V101" s="36">
        <v>0.96571428571428575</v>
      </c>
      <c r="W101" s="35">
        <f t="shared" si="26"/>
        <v>0.54466203409090908</v>
      </c>
      <c r="X101" s="36">
        <v>0.92307692307692313</v>
      </c>
      <c r="Y101" s="35">
        <f t="shared" si="27"/>
        <v>0.50276495454545456</v>
      </c>
      <c r="Z101" s="36">
        <v>0.87179487179487181</v>
      </c>
      <c r="AA101" s="35">
        <f t="shared" si="28"/>
        <v>0.43830790909090911</v>
      </c>
      <c r="AB101" s="36">
        <v>0.63235294117647056</v>
      </c>
      <c r="AC101" s="35">
        <f t="shared" si="29"/>
        <v>0.27716529545454544</v>
      </c>
      <c r="AD101" s="36">
        <v>0.53488372093023262</v>
      </c>
      <c r="AE101" s="35">
        <f t="shared" si="39"/>
        <v>0.14825120454545454</v>
      </c>
      <c r="AF101" s="36">
        <v>0.72209999999999996</v>
      </c>
      <c r="AG101" s="35">
        <f t="shared" si="30"/>
        <v>1662.9963</v>
      </c>
      <c r="AH101" s="36">
        <v>1</v>
      </c>
      <c r="AI101" s="35">
        <f t="shared" si="31"/>
        <v>1662.9963</v>
      </c>
      <c r="AJ101" s="36">
        <v>0.99923033962306096</v>
      </c>
      <c r="AK101" s="35">
        <f t="shared" si="32"/>
        <v>1661.7163576408939</v>
      </c>
      <c r="AL101" s="36">
        <v>0.99560232688767647</v>
      </c>
      <c r="AM101" s="35">
        <f t="shared" si="33"/>
        <v>1654.4086722945883</v>
      </c>
      <c r="AN101" s="36">
        <v>0.9919897330050651</v>
      </c>
      <c r="AO101" s="35">
        <f t="shared" si="34"/>
        <v>1641.156417110773</v>
      </c>
      <c r="AP101" s="36">
        <v>0.94386108158711612</v>
      </c>
      <c r="AQ101" s="35">
        <f t="shared" si="35"/>
        <v>1549.0236709078104</v>
      </c>
      <c r="AR101" s="36">
        <v>0.87218461162145189</v>
      </c>
      <c r="AS101" s="35">
        <f t="shared" si="36"/>
        <v>1351.0346088031642</v>
      </c>
      <c r="AT101" s="36">
        <v>0.84637405069676852</v>
      </c>
      <c r="AU101" s="35">
        <f t="shared" si="37"/>
        <v>1143.4806344842582</v>
      </c>
      <c r="AV101" s="36">
        <v>0.60308323315182799</v>
      </c>
      <c r="AW101" s="35">
        <f t="shared" si="38"/>
        <v>689.6139980912701</v>
      </c>
      <c r="AX101" s="36">
        <v>0.51310107307855946</v>
      </c>
      <c r="AY101" s="35">
        <f t="shared" si="40"/>
        <v>353.84168243062635</v>
      </c>
    </row>
    <row r="102" spans="1:51" hidden="1" x14ac:dyDescent="0.25">
      <c r="A102" s="2" t="s">
        <v>498</v>
      </c>
      <c r="B102" s="1" t="s">
        <v>17</v>
      </c>
      <c r="C102" s="1" t="s">
        <v>413</v>
      </c>
      <c r="D102" s="1" t="s">
        <v>34</v>
      </c>
      <c r="E102" s="1" t="s">
        <v>499</v>
      </c>
      <c r="F102" s="47">
        <v>2018</v>
      </c>
      <c r="G102" s="1" t="s">
        <v>500</v>
      </c>
      <c r="H102" s="27" t="s">
        <v>826</v>
      </c>
      <c r="I102" s="1" t="s">
        <v>944</v>
      </c>
      <c r="J102" s="1" t="s">
        <v>23</v>
      </c>
      <c r="K102" s="1" t="s">
        <v>725</v>
      </c>
      <c r="L102" s="13">
        <v>0.55610000000000004</v>
      </c>
      <c r="M102" s="35">
        <f t="shared" si="21"/>
        <v>0.98429700000000009</v>
      </c>
      <c r="N102" s="36">
        <v>1</v>
      </c>
      <c r="O102" s="35">
        <f t="shared" si="22"/>
        <v>0.98429700000000009</v>
      </c>
      <c r="P102" s="36">
        <v>1</v>
      </c>
      <c r="Q102" s="35">
        <f t="shared" si="23"/>
        <v>0.98429700000000009</v>
      </c>
      <c r="R102" s="36">
        <v>0.99431818181818177</v>
      </c>
      <c r="S102" s="35">
        <f t="shared" si="24"/>
        <v>0.97870440340909093</v>
      </c>
      <c r="T102" s="36">
        <v>1</v>
      </c>
      <c r="U102" s="35">
        <f t="shared" si="25"/>
        <v>0.97870440340909093</v>
      </c>
      <c r="V102" s="36">
        <v>0.96571428571428575</v>
      </c>
      <c r="W102" s="35">
        <f t="shared" si="26"/>
        <v>0.94514882386363641</v>
      </c>
      <c r="X102" s="36">
        <v>0.92307692307692313</v>
      </c>
      <c r="Y102" s="35">
        <f t="shared" si="27"/>
        <v>0.87244506818181833</v>
      </c>
      <c r="Z102" s="36">
        <v>0.87179487179487181</v>
      </c>
      <c r="AA102" s="35">
        <f t="shared" si="28"/>
        <v>0.76059313636363646</v>
      </c>
      <c r="AB102" s="36">
        <v>0.63235294117647056</v>
      </c>
      <c r="AC102" s="35">
        <f t="shared" si="29"/>
        <v>0.48096330681818183</v>
      </c>
      <c r="AD102" s="36">
        <v>0.53488372093023262</v>
      </c>
      <c r="AE102" s="35">
        <f t="shared" si="39"/>
        <v>0.2572594431818182</v>
      </c>
      <c r="AF102" s="36">
        <v>0.72209999999999996</v>
      </c>
      <c r="AG102" s="35">
        <f t="shared" si="30"/>
        <v>3709.4276999999997</v>
      </c>
      <c r="AH102" s="36">
        <v>1</v>
      </c>
      <c r="AI102" s="35">
        <f t="shared" si="31"/>
        <v>3709.4276999999997</v>
      </c>
      <c r="AJ102" s="36">
        <v>0.99923033962306096</v>
      </c>
      <c r="AK102" s="35">
        <f t="shared" si="32"/>
        <v>3706.5727004781897</v>
      </c>
      <c r="AL102" s="36">
        <v>0.99560232688767647</v>
      </c>
      <c r="AM102" s="35">
        <f t="shared" si="33"/>
        <v>3690.2724053744246</v>
      </c>
      <c r="AN102" s="36">
        <v>0.9919897330050651</v>
      </c>
      <c r="AO102" s="35">
        <f t="shared" si="34"/>
        <v>3660.7123381233346</v>
      </c>
      <c r="AP102" s="36">
        <v>0.94386108158711612</v>
      </c>
      <c r="AQ102" s="35">
        <f t="shared" si="35"/>
        <v>3455.2039068403915</v>
      </c>
      <c r="AR102" s="36">
        <v>0.87218461162145189</v>
      </c>
      <c r="AS102" s="35">
        <f t="shared" si="36"/>
        <v>3013.57567756051</v>
      </c>
      <c r="AT102" s="36">
        <v>0.84637405069676852</v>
      </c>
      <c r="AU102" s="35">
        <f t="shared" si="37"/>
        <v>2550.6122532981476</v>
      </c>
      <c r="AV102" s="36">
        <v>0.60308323315182799</v>
      </c>
      <c r="AW102" s="35">
        <f t="shared" si="38"/>
        <v>1538.2314842357162</v>
      </c>
      <c r="AX102" s="36">
        <v>0.51310107307855946</v>
      </c>
      <c r="AY102" s="35">
        <f t="shared" si="40"/>
        <v>789.26822520457119</v>
      </c>
    </row>
    <row r="103" spans="1:51" hidden="1" x14ac:dyDescent="0.25">
      <c r="A103" s="2" t="s">
        <v>503</v>
      </c>
      <c r="B103" s="1" t="s">
        <v>17</v>
      </c>
      <c r="C103" s="1" t="s">
        <v>413</v>
      </c>
      <c r="D103" s="1" t="s">
        <v>34</v>
      </c>
      <c r="E103" s="1" t="s">
        <v>499</v>
      </c>
      <c r="F103" s="47">
        <v>2018</v>
      </c>
      <c r="G103" s="1" t="s">
        <v>504</v>
      </c>
      <c r="H103" s="27" t="s">
        <v>827</v>
      </c>
      <c r="I103" s="1" t="s">
        <v>945</v>
      </c>
      <c r="J103" s="1" t="s">
        <v>23</v>
      </c>
      <c r="K103" s="1" t="s">
        <v>725</v>
      </c>
      <c r="L103" s="13">
        <v>0.55610000000000004</v>
      </c>
      <c r="M103" s="35">
        <f t="shared" si="21"/>
        <v>0.18351300000000001</v>
      </c>
      <c r="N103" s="36">
        <v>1</v>
      </c>
      <c r="O103" s="35">
        <f t="shared" si="22"/>
        <v>0.18351300000000001</v>
      </c>
      <c r="P103" s="36">
        <v>1</v>
      </c>
      <c r="Q103" s="35">
        <f t="shared" si="23"/>
        <v>0.18351300000000001</v>
      </c>
      <c r="R103" s="36">
        <v>0.99431818181818177</v>
      </c>
      <c r="S103" s="35">
        <f t="shared" si="24"/>
        <v>0.18247031250000001</v>
      </c>
      <c r="T103" s="36">
        <v>1</v>
      </c>
      <c r="U103" s="35">
        <f t="shared" si="25"/>
        <v>0.18247031250000001</v>
      </c>
      <c r="V103" s="36">
        <v>0.96571428571428575</v>
      </c>
      <c r="W103" s="35">
        <f t="shared" si="26"/>
        <v>0.17621418750000001</v>
      </c>
      <c r="X103" s="36">
        <v>0.92307692307692313</v>
      </c>
      <c r="Y103" s="35">
        <f t="shared" si="27"/>
        <v>0.16265925000000001</v>
      </c>
      <c r="Z103" s="36">
        <v>0.87179487179487181</v>
      </c>
      <c r="AA103" s="35">
        <f t="shared" si="28"/>
        <v>0.1418055</v>
      </c>
      <c r="AB103" s="36">
        <v>0.63235294117647056</v>
      </c>
      <c r="AC103" s="35">
        <f t="shared" si="29"/>
        <v>8.967112499999999E-2</v>
      </c>
      <c r="AD103" s="36">
        <v>0.53488372093023262</v>
      </c>
      <c r="AE103" s="35">
        <f t="shared" si="39"/>
        <v>4.7963625000000003E-2</v>
      </c>
      <c r="AF103" s="36">
        <v>0.72209999999999996</v>
      </c>
      <c r="AG103" s="35">
        <f t="shared" si="30"/>
        <v>529.29930000000002</v>
      </c>
      <c r="AH103" s="36">
        <v>1</v>
      </c>
      <c r="AI103" s="35">
        <f t="shared" si="31"/>
        <v>529.29930000000002</v>
      </c>
      <c r="AJ103" s="36">
        <v>0.99923033962306096</v>
      </c>
      <c r="AK103" s="35">
        <f t="shared" si="32"/>
        <v>528.89191930124844</v>
      </c>
      <c r="AL103" s="36">
        <v>0.99560232688767647</v>
      </c>
      <c r="AM103" s="35">
        <f t="shared" si="33"/>
        <v>526.56602552841218</v>
      </c>
      <c r="AN103" s="36">
        <v>0.9919897330050651</v>
      </c>
      <c r="AO103" s="35">
        <f t="shared" si="34"/>
        <v>522.34809107346791</v>
      </c>
      <c r="AP103" s="36">
        <v>0.94386108158711612</v>
      </c>
      <c r="AQ103" s="35">
        <f t="shared" si="35"/>
        <v>493.02403420556885</v>
      </c>
      <c r="AR103" s="36">
        <v>0.87218461162145189</v>
      </c>
      <c r="AS103" s="35">
        <f t="shared" si="36"/>
        <v>430.00797579362546</v>
      </c>
      <c r="AT103" s="36">
        <v>0.84637405069676852</v>
      </c>
      <c r="AU103" s="35">
        <f t="shared" si="37"/>
        <v>363.94759230436875</v>
      </c>
      <c r="AV103" s="36">
        <v>0.60308323315182799</v>
      </c>
      <c r="AW103" s="35">
        <f t="shared" si="38"/>
        <v>219.49069066474206</v>
      </c>
      <c r="AX103" s="36">
        <v>0.51310107307855946</v>
      </c>
      <c r="AY103" s="35">
        <f t="shared" si="40"/>
        <v>112.62090891083331</v>
      </c>
    </row>
    <row r="104" spans="1:51" hidden="1" x14ac:dyDescent="0.25">
      <c r="A104" s="2" t="s">
        <v>507</v>
      </c>
      <c r="B104" s="1" t="s">
        <v>17</v>
      </c>
      <c r="C104" s="1" t="s">
        <v>413</v>
      </c>
      <c r="D104" s="1" t="s">
        <v>366</v>
      </c>
      <c r="E104" s="1" t="s">
        <v>508</v>
      </c>
      <c r="F104" s="47">
        <v>2019</v>
      </c>
      <c r="G104" s="1" t="s">
        <v>98</v>
      </c>
      <c r="H104" s="27" t="s">
        <v>828</v>
      </c>
      <c r="I104" s="1" t="s">
        <v>946</v>
      </c>
      <c r="J104" s="1" t="s">
        <v>23</v>
      </c>
      <c r="K104" s="1" t="s">
        <v>725</v>
      </c>
      <c r="L104" s="13">
        <v>0.55610000000000004</v>
      </c>
      <c r="M104" s="35">
        <f t="shared" si="21"/>
        <v>0.57834400000000008</v>
      </c>
      <c r="N104" s="36">
        <v>1</v>
      </c>
      <c r="O104" s="35">
        <f t="shared" si="22"/>
        <v>0.57834400000000008</v>
      </c>
      <c r="P104" s="36">
        <v>1</v>
      </c>
      <c r="Q104" s="35">
        <f t="shared" si="23"/>
        <v>0.57834400000000008</v>
      </c>
      <c r="R104" s="36">
        <v>0.99431818181818177</v>
      </c>
      <c r="S104" s="35">
        <f t="shared" si="24"/>
        <v>0.57505795454545461</v>
      </c>
      <c r="T104" s="36">
        <v>1</v>
      </c>
      <c r="U104" s="35">
        <f t="shared" si="25"/>
        <v>0.57505795454545461</v>
      </c>
      <c r="V104" s="36">
        <v>0.96571428571428575</v>
      </c>
      <c r="W104" s="35">
        <f t="shared" si="26"/>
        <v>0.55534168181818189</v>
      </c>
      <c r="X104" s="36">
        <v>0.92307692307692313</v>
      </c>
      <c r="Y104" s="35">
        <f t="shared" si="27"/>
        <v>0.51262309090909097</v>
      </c>
      <c r="Z104" s="36">
        <v>0.87179487179487181</v>
      </c>
      <c r="AA104" s="35">
        <f t="shared" si="28"/>
        <v>0.44690218181818187</v>
      </c>
      <c r="AB104" s="36">
        <v>0.63235294117647056</v>
      </c>
      <c r="AC104" s="35">
        <f t="shared" si="29"/>
        <v>0.2825999090909091</v>
      </c>
      <c r="AD104" s="36">
        <v>0.53488372093023262</v>
      </c>
      <c r="AE104" s="35">
        <f t="shared" si="39"/>
        <v>0.15115809090909094</v>
      </c>
      <c r="AF104" s="36">
        <v>0.72209999999999996</v>
      </c>
      <c r="AG104" s="35">
        <f t="shared" si="30"/>
        <v>1878.9041999999999</v>
      </c>
      <c r="AH104" s="36">
        <v>1</v>
      </c>
      <c r="AI104" s="35">
        <f t="shared" si="31"/>
        <v>1878.9041999999999</v>
      </c>
      <c r="AJ104" s="36">
        <v>0.99923033962306096</v>
      </c>
      <c r="AK104" s="35">
        <f t="shared" si="32"/>
        <v>1877.4580818851955</v>
      </c>
      <c r="AL104" s="36">
        <v>0.99560232688767647</v>
      </c>
      <c r="AM104" s="35">
        <f t="shared" si="33"/>
        <v>1869.2016349589744</v>
      </c>
      <c r="AN104" s="36">
        <v>0.9919897330050651</v>
      </c>
      <c r="AO104" s="35">
        <f t="shared" si="34"/>
        <v>1854.2288307955841</v>
      </c>
      <c r="AP104" s="36">
        <v>0.94386108158711612</v>
      </c>
      <c r="AQ104" s="35">
        <f t="shared" si="35"/>
        <v>1750.1344297447338</v>
      </c>
      <c r="AR104" s="36">
        <v>0.87218461162145189</v>
      </c>
      <c r="AS104" s="35">
        <f t="shared" si="36"/>
        <v>1526.4403178922419</v>
      </c>
      <c r="AT104" s="36">
        <v>0.84637405069676852</v>
      </c>
      <c r="AU104" s="35">
        <f t="shared" si="37"/>
        <v>1291.9394750013198</v>
      </c>
      <c r="AV104" s="36">
        <v>0.60308323315182799</v>
      </c>
      <c r="AW104" s="35">
        <f t="shared" si="38"/>
        <v>779.14703562027125</v>
      </c>
      <c r="AX104" s="36">
        <v>0.51310107307855946</v>
      </c>
      <c r="AY104" s="35">
        <f t="shared" si="40"/>
        <v>399.78118006273979</v>
      </c>
    </row>
    <row r="105" spans="1:51" hidden="1" x14ac:dyDescent="0.25">
      <c r="A105" s="2" t="s">
        <v>511</v>
      </c>
      <c r="B105" s="1" t="s">
        <v>17</v>
      </c>
      <c r="C105" s="1" t="s">
        <v>413</v>
      </c>
      <c r="D105" s="1" t="s">
        <v>34</v>
      </c>
      <c r="E105" s="1" t="s">
        <v>254</v>
      </c>
      <c r="F105" s="47">
        <v>2018</v>
      </c>
      <c r="G105" s="1" t="s">
        <v>512</v>
      </c>
      <c r="H105" s="27" t="s">
        <v>829</v>
      </c>
      <c r="I105" s="1" t="s">
        <v>947</v>
      </c>
      <c r="J105" s="1" t="s">
        <v>23</v>
      </c>
      <c r="K105" s="1" t="s">
        <v>725</v>
      </c>
      <c r="L105" s="13">
        <v>0.55610000000000004</v>
      </c>
      <c r="M105" s="35">
        <f t="shared" si="21"/>
        <v>0.42263600000000001</v>
      </c>
      <c r="N105" s="36">
        <v>1</v>
      </c>
      <c r="O105" s="35">
        <f t="shared" si="22"/>
        <v>0.42263600000000001</v>
      </c>
      <c r="P105" s="36">
        <v>1</v>
      </c>
      <c r="Q105" s="35">
        <f t="shared" si="23"/>
        <v>0.42263600000000001</v>
      </c>
      <c r="R105" s="36">
        <v>0.99431818181818177</v>
      </c>
      <c r="S105" s="35">
        <f t="shared" si="24"/>
        <v>0.42023465909090907</v>
      </c>
      <c r="T105" s="36">
        <v>1</v>
      </c>
      <c r="U105" s="35">
        <f t="shared" si="25"/>
        <v>0.42023465909090907</v>
      </c>
      <c r="V105" s="36">
        <v>0.96571428571428575</v>
      </c>
      <c r="W105" s="35">
        <f t="shared" si="26"/>
        <v>0.40582661363636363</v>
      </c>
      <c r="X105" s="36">
        <v>0.92307692307692313</v>
      </c>
      <c r="Y105" s="35">
        <f t="shared" si="27"/>
        <v>0.37460918181818181</v>
      </c>
      <c r="Z105" s="36">
        <v>0.87179487179487181</v>
      </c>
      <c r="AA105" s="35">
        <f t="shared" si="28"/>
        <v>0.32658236363636362</v>
      </c>
      <c r="AB105" s="36">
        <v>0.63235294117647056</v>
      </c>
      <c r="AC105" s="35">
        <f t="shared" si="29"/>
        <v>0.20651531818181815</v>
      </c>
      <c r="AD105" s="36">
        <v>0.53488372093023262</v>
      </c>
      <c r="AE105" s="35">
        <f t="shared" si="39"/>
        <v>0.11046168181818181</v>
      </c>
      <c r="AF105" s="36">
        <v>0.72209999999999996</v>
      </c>
      <c r="AG105" s="35">
        <f t="shared" si="30"/>
        <v>1730.8736999999999</v>
      </c>
      <c r="AH105" s="36">
        <v>1</v>
      </c>
      <c r="AI105" s="35">
        <f t="shared" si="31"/>
        <v>1730.8736999999999</v>
      </c>
      <c r="AJ105" s="36">
        <v>0.99923033962306096</v>
      </c>
      <c r="AK105" s="35">
        <f t="shared" si="32"/>
        <v>1729.5415150956239</v>
      </c>
      <c r="AL105" s="36">
        <v>0.99560232688767647</v>
      </c>
      <c r="AM105" s="35">
        <f t="shared" si="33"/>
        <v>1721.9355568780406</v>
      </c>
      <c r="AN105" s="36">
        <v>0.9919897330050651</v>
      </c>
      <c r="AO105" s="35">
        <f t="shared" si="34"/>
        <v>1708.1423933193755</v>
      </c>
      <c r="AP105" s="36">
        <v>0.94386108158711612</v>
      </c>
      <c r="AQ105" s="35">
        <f t="shared" si="35"/>
        <v>1612.2491268632309</v>
      </c>
      <c r="AR105" s="36">
        <v>0.87218461162145189</v>
      </c>
      <c r="AS105" s="35">
        <f t="shared" si="36"/>
        <v>1406.178878550232</v>
      </c>
      <c r="AT105" s="36">
        <v>0.84637405069676852</v>
      </c>
      <c r="AU105" s="35">
        <f t="shared" si="37"/>
        <v>1190.1533134427991</v>
      </c>
      <c r="AV105" s="36">
        <v>0.60308323315182799</v>
      </c>
      <c r="AW105" s="35">
        <f t="shared" si="38"/>
        <v>717.7615082174442</v>
      </c>
      <c r="AX105" s="36">
        <v>0.51310107307855946</v>
      </c>
      <c r="AY105" s="35">
        <f t="shared" si="40"/>
        <v>368.2842000808559</v>
      </c>
    </row>
    <row r="106" spans="1:51" hidden="1" x14ac:dyDescent="0.25">
      <c r="A106" s="2" t="s">
        <v>515</v>
      </c>
      <c r="B106" s="1" t="s">
        <v>17</v>
      </c>
      <c r="C106" s="1" t="s">
        <v>413</v>
      </c>
      <c r="D106" s="1" t="s">
        <v>34</v>
      </c>
      <c r="E106" s="1" t="s">
        <v>480</v>
      </c>
      <c r="F106" s="47">
        <v>2019</v>
      </c>
      <c r="G106" s="1" t="s">
        <v>516</v>
      </c>
      <c r="H106" s="27" t="s">
        <v>830</v>
      </c>
      <c r="I106" s="1" t="s">
        <v>948</v>
      </c>
      <c r="J106" s="1" t="s">
        <v>23</v>
      </c>
      <c r="K106" s="1" t="s">
        <v>725</v>
      </c>
      <c r="L106" s="13">
        <v>0.55610000000000004</v>
      </c>
      <c r="M106" s="35">
        <f t="shared" si="21"/>
        <v>0.61727100000000013</v>
      </c>
      <c r="N106" s="36">
        <v>1</v>
      </c>
      <c r="O106" s="35">
        <f t="shared" si="22"/>
        <v>0.61727100000000013</v>
      </c>
      <c r="P106" s="36">
        <v>1</v>
      </c>
      <c r="Q106" s="35">
        <f t="shared" si="23"/>
        <v>0.61727100000000013</v>
      </c>
      <c r="R106" s="36">
        <v>0.99431818181818177</v>
      </c>
      <c r="S106" s="35">
        <f t="shared" si="24"/>
        <v>0.61376377840909102</v>
      </c>
      <c r="T106" s="36">
        <v>1</v>
      </c>
      <c r="U106" s="35">
        <f t="shared" si="25"/>
        <v>0.61376377840909102</v>
      </c>
      <c r="V106" s="36">
        <v>0.96571428571428575</v>
      </c>
      <c r="W106" s="35">
        <f t="shared" si="26"/>
        <v>0.59272044886363651</v>
      </c>
      <c r="X106" s="36">
        <v>0.92307692307692313</v>
      </c>
      <c r="Y106" s="35">
        <f t="shared" si="27"/>
        <v>0.54712656818181837</v>
      </c>
      <c r="Z106" s="36">
        <v>0.87179487179487181</v>
      </c>
      <c r="AA106" s="35">
        <f t="shared" si="28"/>
        <v>0.47698213636363651</v>
      </c>
      <c r="AB106" s="36">
        <v>0.63235294117647056</v>
      </c>
      <c r="AC106" s="35">
        <f t="shared" si="29"/>
        <v>0.30162105681818191</v>
      </c>
      <c r="AD106" s="36">
        <v>0.53488372093023262</v>
      </c>
      <c r="AE106" s="35">
        <f t="shared" si="39"/>
        <v>0.16133219318181824</v>
      </c>
      <c r="AF106" s="36">
        <v>0.72209999999999996</v>
      </c>
      <c r="AG106" s="35">
        <f t="shared" si="30"/>
        <v>3641.5502999999999</v>
      </c>
      <c r="AH106" s="36">
        <v>1</v>
      </c>
      <c r="AI106" s="35">
        <f t="shared" si="31"/>
        <v>3641.5502999999999</v>
      </c>
      <c r="AJ106" s="36">
        <v>0.99923033962306096</v>
      </c>
      <c r="AK106" s="35">
        <f t="shared" si="32"/>
        <v>3638.7475430234595</v>
      </c>
      <c r="AL106" s="36">
        <v>0.99560232688767647</v>
      </c>
      <c r="AM106" s="35">
        <f t="shared" si="33"/>
        <v>3622.745520790972</v>
      </c>
      <c r="AN106" s="36">
        <v>0.9919897330050651</v>
      </c>
      <c r="AO106" s="35">
        <f t="shared" si="34"/>
        <v>3593.726361914732</v>
      </c>
      <c r="AP106" s="36">
        <v>0.94386108158711612</v>
      </c>
      <c r="AQ106" s="35">
        <f t="shared" si="35"/>
        <v>3391.9784508849707</v>
      </c>
      <c r="AR106" s="36">
        <v>0.87218461162145189</v>
      </c>
      <c r="AS106" s="35">
        <f t="shared" si="36"/>
        <v>2958.4314078134421</v>
      </c>
      <c r="AT106" s="36">
        <v>0.84637405069676852</v>
      </c>
      <c r="AU106" s="35">
        <f t="shared" si="37"/>
        <v>2503.9395743396067</v>
      </c>
      <c r="AV106" s="36">
        <v>0.60308323315182799</v>
      </c>
      <c r="AW106" s="35">
        <f t="shared" si="38"/>
        <v>1510.0839741095419</v>
      </c>
      <c r="AX106" s="36">
        <v>0.51310107307855946</v>
      </c>
      <c r="AY106" s="35">
        <f t="shared" si="40"/>
        <v>774.82570755434153</v>
      </c>
    </row>
    <row r="107" spans="1:51" hidden="1" x14ac:dyDescent="0.25">
      <c r="A107" s="2" t="s">
        <v>519</v>
      </c>
      <c r="B107" s="1" t="s">
        <v>17</v>
      </c>
      <c r="C107" s="1" t="s">
        <v>413</v>
      </c>
      <c r="D107" s="1" t="s">
        <v>34</v>
      </c>
      <c r="E107" s="1" t="s">
        <v>492</v>
      </c>
      <c r="F107" s="47">
        <v>2018</v>
      </c>
      <c r="G107" s="1" t="s">
        <v>520</v>
      </c>
      <c r="H107" s="27" t="s">
        <v>831</v>
      </c>
      <c r="I107" s="1" t="s">
        <v>949</v>
      </c>
      <c r="J107" s="1" t="s">
        <v>23</v>
      </c>
      <c r="K107" s="1" t="s">
        <v>725</v>
      </c>
      <c r="L107" s="13">
        <v>0.55610000000000004</v>
      </c>
      <c r="M107" s="35">
        <f t="shared" si="21"/>
        <v>0.30585500000000004</v>
      </c>
      <c r="N107" s="36">
        <v>1</v>
      </c>
      <c r="O107" s="35">
        <f t="shared" si="22"/>
        <v>0.30585500000000004</v>
      </c>
      <c r="P107" s="36">
        <v>1</v>
      </c>
      <c r="Q107" s="35">
        <f t="shared" si="23"/>
        <v>0.30585500000000004</v>
      </c>
      <c r="R107" s="36">
        <v>0.99431818181818177</v>
      </c>
      <c r="S107" s="35">
        <f t="shared" si="24"/>
        <v>0.30411718750000005</v>
      </c>
      <c r="T107" s="36">
        <v>1</v>
      </c>
      <c r="U107" s="35">
        <f t="shared" si="25"/>
        <v>0.30411718750000005</v>
      </c>
      <c r="V107" s="36">
        <v>0.96571428571428575</v>
      </c>
      <c r="W107" s="35">
        <f t="shared" si="26"/>
        <v>0.29369031250000005</v>
      </c>
      <c r="X107" s="36">
        <v>0.92307692307692313</v>
      </c>
      <c r="Y107" s="35">
        <f t="shared" si="27"/>
        <v>0.27109875000000005</v>
      </c>
      <c r="Z107" s="36">
        <v>0.87179487179487181</v>
      </c>
      <c r="AA107" s="35">
        <f t="shared" si="28"/>
        <v>0.23634250000000004</v>
      </c>
      <c r="AB107" s="36">
        <v>0.63235294117647056</v>
      </c>
      <c r="AC107" s="35">
        <f t="shared" si="29"/>
        <v>0.14945187500000001</v>
      </c>
      <c r="AD107" s="36">
        <v>0.53488372093023262</v>
      </c>
      <c r="AE107" s="35">
        <f t="shared" si="39"/>
        <v>7.9939375000000021E-2</v>
      </c>
      <c r="AF107" s="36">
        <v>0.72209999999999996</v>
      </c>
      <c r="AG107" s="35">
        <f t="shared" si="30"/>
        <v>958.22669999999994</v>
      </c>
      <c r="AH107" s="36">
        <v>1</v>
      </c>
      <c r="AI107" s="35">
        <f t="shared" si="31"/>
        <v>958.22669999999994</v>
      </c>
      <c r="AJ107" s="36">
        <v>0.99923033962306096</v>
      </c>
      <c r="AK107" s="35">
        <f t="shared" si="32"/>
        <v>957.48919087688489</v>
      </c>
      <c r="AL107" s="36">
        <v>0.99560232688767647</v>
      </c>
      <c r="AM107" s="35">
        <f t="shared" si="33"/>
        <v>953.27846640682515</v>
      </c>
      <c r="AN107" s="36">
        <v>0.9919897330050651</v>
      </c>
      <c r="AO107" s="35">
        <f t="shared" si="34"/>
        <v>945.64245137038438</v>
      </c>
      <c r="AP107" s="36">
        <v>0.94386108158711612</v>
      </c>
      <c r="AQ107" s="35">
        <f t="shared" si="35"/>
        <v>892.55510694514282</v>
      </c>
      <c r="AR107" s="36">
        <v>0.87218461162145189</v>
      </c>
      <c r="AS107" s="35">
        <f t="shared" si="36"/>
        <v>778.47282930169285</v>
      </c>
      <c r="AT107" s="36">
        <v>0.84637405069676852</v>
      </c>
      <c r="AU107" s="35">
        <f t="shared" si="37"/>
        <v>658.87920189344777</v>
      </c>
      <c r="AV107" s="36">
        <v>0.60308323315182799</v>
      </c>
      <c r="AW107" s="35">
        <f t="shared" si="38"/>
        <v>397.35899933439651</v>
      </c>
      <c r="AX107" s="36">
        <v>0.51310107307855946</v>
      </c>
      <c r="AY107" s="35">
        <f t="shared" si="40"/>
        <v>203.88532895590146</v>
      </c>
    </row>
    <row r="108" spans="1:51" hidden="1" x14ac:dyDescent="0.25">
      <c r="A108" s="2" t="s">
        <v>523</v>
      </c>
      <c r="B108" s="1" t="s">
        <v>17</v>
      </c>
      <c r="C108" s="1" t="s">
        <v>413</v>
      </c>
      <c r="D108" s="1" t="s">
        <v>34</v>
      </c>
      <c r="E108" s="1" t="s">
        <v>285</v>
      </c>
      <c r="F108" s="47">
        <v>2018</v>
      </c>
      <c r="G108" s="1" t="s">
        <v>98</v>
      </c>
      <c r="H108" s="27" t="s">
        <v>832</v>
      </c>
      <c r="I108" s="1" t="s">
        <v>950</v>
      </c>
      <c r="J108" s="1" t="s">
        <v>23</v>
      </c>
      <c r="K108" s="1" t="s">
        <v>725</v>
      </c>
      <c r="L108" s="13">
        <v>0.55610000000000004</v>
      </c>
      <c r="M108" s="35">
        <f t="shared" si="21"/>
        <v>0.59502700000000008</v>
      </c>
      <c r="N108" s="36">
        <v>1</v>
      </c>
      <c r="O108" s="35">
        <f t="shared" si="22"/>
        <v>0.59502700000000008</v>
      </c>
      <c r="P108" s="36">
        <v>1</v>
      </c>
      <c r="Q108" s="35">
        <f t="shared" si="23"/>
        <v>0.59502700000000008</v>
      </c>
      <c r="R108" s="36">
        <v>0.99431818181818177</v>
      </c>
      <c r="S108" s="35">
        <f t="shared" si="24"/>
        <v>0.59164616477272736</v>
      </c>
      <c r="T108" s="36">
        <v>1</v>
      </c>
      <c r="U108" s="35">
        <f t="shared" si="25"/>
        <v>0.59164616477272736</v>
      </c>
      <c r="V108" s="36">
        <v>0.96571428571428575</v>
      </c>
      <c r="W108" s="35">
        <f t="shared" si="26"/>
        <v>0.57136115340909099</v>
      </c>
      <c r="X108" s="36">
        <v>0.92307692307692313</v>
      </c>
      <c r="Y108" s="35">
        <f t="shared" si="27"/>
        <v>0.52741029545454554</v>
      </c>
      <c r="Z108" s="36">
        <v>0.87179487179487181</v>
      </c>
      <c r="AA108" s="35">
        <f t="shared" si="28"/>
        <v>0.459793590909091</v>
      </c>
      <c r="AB108" s="36">
        <v>0.63235294117647056</v>
      </c>
      <c r="AC108" s="35">
        <f t="shared" si="29"/>
        <v>0.29075182954545459</v>
      </c>
      <c r="AD108" s="36">
        <v>0.53488372093023262</v>
      </c>
      <c r="AE108" s="35">
        <f t="shared" si="39"/>
        <v>0.1555184204545455</v>
      </c>
      <c r="AF108" s="36">
        <v>0.72209999999999996</v>
      </c>
      <c r="AG108" s="35">
        <f t="shared" si="30"/>
        <v>3805.4669999999996</v>
      </c>
      <c r="AH108" s="36">
        <v>1</v>
      </c>
      <c r="AI108" s="35">
        <f t="shared" si="31"/>
        <v>3805.4669999999996</v>
      </c>
      <c r="AJ108" s="36">
        <v>0.99923033962306096</v>
      </c>
      <c r="AK108" s="35">
        <f t="shared" si="32"/>
        <v>3802.5380828343505</v>
      </c>
      <c r="AL108" s="36">
        <v>0.99560232688767647</v>
      </c>
      <c r="AM108" s="35">
        <f t="shared" si="33"/>
        <v>3785.8157633488836</v>
      </c>
      <c r="AN108" s="36">
        <v>0.9919897330050651</v>
      </c>
      <c r="AO108" s="35">
        <f t="shared" si="34"/>
        <v>3755.4903682908257</v>
      </c>
      <c r="AP108" s="36">
        <v>0.94386108158711612</v>
      </c>
      <c r="AQ108" s="35">
        <f t="shared" si="35"/>
        <v>3544.6612009049759</v>
      </c>
      <c r="AR108" s="36">
        <v>0.87218461162145189</v>
      </c>
      <c r="AS108" s="35">
        <f t="shared" si="36"/>
        <v>3091.5989528409355</v>
      </c>
      <c r="AT108" s="36">
        <v>0.84637405069676852</v>
      </c>
      <c r="AU108" s="35">
        <f t="shared" si="37"/>
        <v>2616.6491288458706</v>
      </c>
      <c r="AV108" s="36">
        <v>0.60308323315182799</v>
      </c>
      <c r="AW108" s="35">
        <f t="shared" si="38"/>
        <v>1578.0572166482818</v>
      </c>
      <c r="AX108" s="36">
        <v>0.51310107307855946</v>
      </c>
      <c r="AY108" s="35">
        <f t="shared" si="40"/>
        <v>809.70285124159818</v>
      </c>
    </row>
    <row r="109" spans="1:51" hidden="1" x14ac:dyDescent="0.25">
      <c r="A109" s="2" t="s">
        <v>526</v>
      </c>
      <c r="B109" s="1" t="s">
        <v>17</v>
      </c>
      <c r="C109" s="1" t="s">
        <v>413</v>
      </c>
      <c r="D109" s="1" t="s">
        <v>34</v>
      </c>
      <c r="E109" s="1" t="s">
        <v>527</v>
      </c>
      <c r="F109" s="47">
        <v>2019</v>
      </c>
      <c r="G109" s="1" t="s">
        <v>528</v>
      </c>
      <c r="H109" s="27" t="s">
        <v>833</v>
      </c>
      <c r="I109" s="1" t="s">
        <v>951</v>
      </c>
      <c r="J109" s="1" t="s">
        <v>23</v>
      </c>
      <c r="K109" s="1" t="s">
        <v>725</v>
      </c>
      <c r="L109" s="13">
        <v>0.55610000000000004</v>
      </c>
      <c r="M109" s="35">
        <f t="shared" si="21"/>
        <v>0.31697700000000001</v>
      </c>
      <c r="N109" s="36">
        <v>1</v>
      </c>
      <c r="O109" s="35">
        <f t="shared" si="22"/>
        <v>0.31697700000000001</v>
      </c>
      <c r="P109" s="36">
        <v>1</v>
      </c>
      <c r="Q109" s="35">
        <f t="shared" si="23"/>
        <v>0.31697700000000001</v>
      </c>
      <c r="R109" s="36">
        <v>0.99431818181818177</v>
      </c>
      <c r="S109" s="35">
        <f t="shared" si="24"/>
        <v>0.31517599431818183</v>
      </c>
      <c r="T109" s="36">
        <v>1</v>
      </c>
      <c r="U109" s="35">
        <f t="shared" si="25"/>
        <v>0.31517599431818183</v>
      </c>
      <c r="V109" s="36">
        <v>0.96571428571428575</v>
      </c>
      <c r="W109" s="35">
        <f t="shared" si="26"/>
        <v>0.30436996022727275</v>
      </c>
      <c r="X109" s="36">
        <v>0.92307692307692313</v>
      </c>
      <c r="Y109" s="35">
        <f t="shared" si="27"/>
        <v>0.28095688636363642</v>
      </c>
      <c r="Z109" s="36">
        <v>0.87179487179487181</v>
      </c>
      <c r="AA109" s="35">
        <f t="shared" si="28"/>
        <v>0.24493677272727277</v>
      </c>
      <c r="AB109" s="36">
        <v>0.63235294117647056</v>
      </c>
      <c r="AC109" s="35">
        <f t="shared" si="29"/>
        <v>0.15488648863636365</v>
      </c>
      <c r="AD109" s="36">
        <v>0.53488372093023262</v>
      </c>
      <c r="AE109" s="35">
        <f t="shared" si="39"/>
        <v>8.2846261363636375E-2</v>
      </c>
      <c r="AF109" s="36">
        <v>0.72209999999999996</v>
      </c>
      <c r="AG109" s="35">
        <f t="shared" si="30"/>
        <v>1200.1301999999998</v>
      </c>
      <c r="AH109" s="36">
        <v>1</v>
      </c>
      <c r="AI109" s="35">
        <f t="shared" si="31"/>
        <v>1200.1301999999998</v>
      </c>
      <c r="AJ109" s="36">
        <v>0.99923033962306096</v>
      </c>
      <c r="AK109" s="35">
        <f t="shared" si="32"/>
        <v>1199.2065073378919</v>
      </c>
      <c r="AL109" s="36">
        <v>0.99560232688767647</v>
      </c>
      <c r="AM109" s="35">
        <f t="shared" si="33"/>
        <v>1193.9327891244486</v>
      </c>
      <c r="AN109" s="36">
        <v>0.9919897330050651</v>
      </c>
      <c r="AO109" s="35">
        <f t="shared" si="34"/>
        <v>1184.3690687095545</v>
      </c>
      <c r="AP109" s="36">
        <v>0.94386108158711612</v>
      </c>
      <c r="AQ109" s="35">
        <f t="shared" si="35"/>
        <v>1117.8798701905257</v>
      </c>
      <c r="AR109" s="36">
        <v>0.87218461162145189</v>
      </c>
      <c r="AS109" s="35">
        <f t="shared" si="36"/>
        <v>974.99762042156271</v>
      </c>
      <c r="AT109" s="36">
        <v>0.84637405069676852</v>
      </c>
      <c r="AU109" s="35">
        <f t="shared" si="37"/>
        <v>825.21268541590837</v>
      </c>
      <c r="AV109" s="36">
        <v>0.60308323315182799</v>
      </c>
      <c r="AW109" s="35">
        <f t="shared" si="38"/>
        <v>497.67193435852835</v>
      </c>
      <c r="AX109" s="36">
        <v>0.51310107307855946</v>
      </c>
      <c r="AY109" s="35">
        <f t="shared" si="40"/>
        <v>255.3560035604433</v>
      </c>
    </row>
    <row r="110" spans="1:51" hidden="1" x14ac:dyDescent="0.25">
      <c r="A110" s="2" t="s">
        <v>531</v>
      </c>
      <c r="B110" s="1" t="s">
        <v>17</v>
      </c>
      <c r="C110" s="1" t="s">
        <v>413</v>
      </c>
      <c r="D110" s="1" t="s">
        <v>34</v>
      </c>
      <c r="E110" s="1" t="s">
        <v>532</v>
      </c>
      <c r="F110" s="47">
        <v>2018</v>
      </c>
      <c r="G110" s="1" t="s">
        <v>533</v>
      </c>
      <c r="H110" s="27" t="s">
        <v>813</v>
      </c>
      <c r="I110" s="1" t="s">
        <v>952</v>
      </c>
      <c r="J110" s="1" t="s">
        <v>23</v>
      </c>
      <c r="K110" s="1" t="s">
        <v>725</v>
      </c>
      <c r="L110" s="13">
        <v>0.55610000000000004</v>
      </c>
      <c r="M110" s="35">
        <f t="shared" si="21"/>
        <v>0.40039200000000003</v>
      </c>
      <c r="N110" s="36">
        <v>1</v>
      </c>
      <c r="O110" s="35">
        <f t="shared" si="22"/>
        <v>0.40039200000000003</v>
      </c>
      <c r="P110" s="36">
        <v>1</v>
      </c>
      <c r="Q110" s="35">
        <f t="shared" si="23"/>
        <v>0.40039200000000003</v>
      </c>
      <c r="R110" s="36">
        <v>0.99431818181818177</v>
      </c>
      <c r="S110" s="35">
        <f t="shared" si="24"/>
        <v>0.39811704545454546</v>
      </c>
      <c r="T110" s="36">
        <v>1</v>
      </c>
      <c r="U110" s="35">
        <f t="shared" si="25"/>
        <v>0.39811704545454546</v>
      </c>
      <c r="V110" s="36">
        <v>0.96571428571428575</v>
      </c>
      <c r="W110" s="35">
        <f t="shared" si="26"/>
        <v>0.38446731818181817</v>
      </c>
      <c r="X110" s="36">
        <v>0.92307692307692313</v>
      </c>
      <c r="Y110" s="35">
        <f t="shared" si="27"/>
        <v>0.35489290909090909</v>
      </c>
      <c r="Z110" s="36">
        <v>0.87179487179487181</v>
      </c>
      <c r="AA110" s="35">
        <f t="shared" si="28"/>
        <v>0.30939381818181821</v>
      </c>
      <c r="AB110" s="36">
        <v>0.63235294117647056</v>
      </c>
      <c r="AC110" s="35">
        <f t="shared" si="29"/>
        <v>0.19564609090909091</v>
      </c>
      <c r="AD110" s="36">
        <v>0.53488372093023262</v>
      </c>
      <c r="AE110" s="35">
        <f t="shared" si="39"/>
        <v>0.1046479090909091</v>
      </c>
      <c r="AF110" s="36">
        <v>0.72209999999999996</v>
      </c>
      <c r="AG110" s="35">
        <f t="shared" si="30"/>
        <v>1823.3025</v>
      </c>
      <c r="AH110" s="36">
        <v>1</v>
      </c>
      <c r="AI110" s="35">
        <f t="shared" si="31"/>
        <v>1823.3025</v>
      </c>
      <c r="AJ110" s="36">
        <v>0.99923033962306096</v>
      </c>
      <c r="AK110" s="35">
        <f t="shared" si="32"/>
        <v>1821.8991763105762</v>
      </c>
      <c r="AL110" s="36">
        <v>0.99560232688767647</v>
      </c>
      <c r="AM110" s="35">
        <f t="shared" si="33"/>
        <v>1813.8870592895507</v>
      </c>
      <c r="AN110" s="36">
        <v>0.9919897330050651</v>
      </c>
      <c r="AO110" s="35">
        <f t="shared" si="34"/>
        <v>1799.3573396459842</v>
      </c>
      <c r="AP110" s="36">
        <v>0.94386108158711612</v>
      </c>
      <c r="AQ110" s="35">
        <f t="shared" si="35"/>
        <v>1698.3433647599745</v>
      </c>
      <c r="AR110" s="36">
        <v>0.87218461162145189</v>
      </c>
      <c r="AS110" s="35">
        <f t="shared" si="36"/>
        <v>1481.2689479930482</v>
      </c>
      <c r="AT110" s="36">
        <v>0.84637405069676852</v>
      </c>
      <c r="AU110" s="35">
        <f t="shared" si="37"/>
        <v>1253.707599684217</v>
      </c>
      <c r="AV110" s="36">
        <v>0.60308323315182799</v>
      </c>
      <c r="AW110" s="35">
        <f t="shared" si="38"/>
        <v>756.09003264457533</v>
      </c>
      <c r="AX110" s="36">
        <v>0.51310107307855946</v>
      </c>
      <c r="AY110" s="35">
        <f t="shared" si="40"/>
        <v>387.95060709393465</v>
      </c>
    </row>
    <row r="111" spans="1:51" hidden="1" x14ac:dyDescent="0.25">
      <c r="A111" s="2" t="s">
        <v>535</v>
      </c>
      <c r="B111" s="1" t="s">
        <v>17</v>
      </c>
      <c r="C111" s="1" t="s">
        <v>413</v>
      </c>
      <c r="D111" s="1" t="s">
        <v>366</v>
      </c>
      <c r="E111" s="1" t="s">
        <v>536</v>
      </c>
      <c r="F111" s="47">
        <v>2019</v>
      </c>
      <c r="G111" s="1" t="s">
        <v>98</v>
      </c>
      <c r="H111" s="27" t="s">
        <v>824</v>
      </c>
      <c r="I111" s="1" t="s">
        <v>953</v>
      </c>
      <c r="J111" s="1" t="s">
        <v>23</v>
      </c>
      <c r="K111" s="1" t="s">
        <v>725</v>
      </c>
      <c r="L111" s="13">
        <v>0.55610000000000004</v>
      </c>
      <c r="M111" s="35">
        <f t="shared" si="21"/>
        <v>0.55610000000000004</v>
      </c>
      <c r="N111" s="36">
        <v>1</v>
      </c>
      <c r="O111" s="35">
        <f t="shared" si="22"/>
        <v>0.55610000000000004</v>
      </c>
      <c r="P111" s="36">
        <v>1</v>
      </c>
      <c r="Q111" s="35">
        <f t="shared" si="23"/>
        <v>0.55610000000000004</v>
      </c>
      <c r="R111" s="36">
        <v>0.99431818181818177</v>
      </c>
      <c r="S111" s="35">
        <f t="shared" si="24"/>
        <v>0.55294034090909094</v>
      </c>
      <c r="T111" s="36">
        <v>1</v>
      </c>
      <c r="U111" s="35">
        <f t="shared" si="25"/>
        <v>0.55294034090909094</v>
      </c>
      <c r="V111" s="36">
        <v>0.96571428571428575</v>
      </c>
      <c r="W111" s="35">
        <f t="shared" si="26"/>
        <v>0.53398238636363637</v>
      </c>
      <c r="X111" s="36">
        <v>0.92307692307692313</v>
      </c>
      <c r="Y111" s="35">
        <f t="shared" si="27"/>
        <v>0.4929068181818182</v>
      </c>
      <c r="Z111" s="36">
        <v>0.87179487179487181</v>
      </c>
      <c r="AA111" s="35">
        <f t="shared" si="28"/>
        <v>0.42971363636363641</v>
      </c>
      <c r="AB111" s="36">
        <v>0.63235294117647056</v>
      </c>
      <c r="AC111" s="35">
        <f t="shared" si="29"/>
        <v>0.27173068181818183</v>
      </c>
      <c r="AD111" s="36">
        <v>0.53488372093023262</v>
      </c>
      <c r="AE111" s="35">
        <f t="shared" si="39"/>
        <v>0.1453443181818182</v>
      </c>
      <c r="AF111" s="36">
        <v>0.72209999999999996</v>
      </c>
      <c r="AG111" s="35">
        <f t="shared" si="30"/>
        <v>4483.5189</v>
      </c>
      <c r="AH111" s="36">
        <v>1</v>
      </c>
      <c r="AI111" s="35">
        <f t="shared" si="31"/>
        <v>4483.5189</v>
      </c>
      <c r="AJ111" s="36">
        <v>0.99923033962306096</v>
      </c>
      <c r="AK111" s="35">
        <f t="shared" si="32"/>
        <v>4480.0681131534129</v>
      </c>
      <c r="AL111" s="36">
        <v>0.99560232688767647</v>
      </c>
      <c r="AM111" s="35">
        <f t="shared" si="33"/>
        <v>4460.3662380708201</v>
      </c>
      <c r="AN111" s="36">
        <v>0.9919897330050651</v>
      </c>
      <c r="AO111" s="35">
        <f t="shared" si="34"/>
        <v>4424.6375136086799</v>
      </c>
      <c r="AP111" s="36">
        <v>0.94386108158711612</v>
      </c>
      <c r="AQ111" s="35">
        <f t="shared" si="35"/>
        <v>4176.2431492256164</v>
      </c>
      <c r="AR111" s="36">
        <v>0.87218461162145189</v>
      </c>
      <c r="AS111" s="35">
        <f t="shared" si="36"/>
        <v>3642.4550091440933</v>
      </c>
      <c r="AT111" s="36">
        <v>0.84637405069676852</v>
      </c>
      <c r="AU111" s="35">
        <f t="shared" si="37"/>
        <v>3082.8794005700211</v>
      </c>
      <c r="AV111" s="36">
        <v>0.60308323315182799</v>
      </c>
      <c r="AW111" s="35">
        <f t="shared" si="38"/>
        <v>1859.2328763129378</v>
      </c>
      <c r="AX111" s="36">
        <v>0.51310107307855946</v>
      </c>
      <c r="AY111" s="35">
        <f t="shared" si="40"/>
        <v>953.974383939105</v>
      </c>
    </row>
    <row r="112" spans="1:51" hidden="1" x14ac:dyDescent="0.25">
      <c r="A112" s="2" t="s">
        <v>538</v>
      </c>
      <c r="B112" s="1" t="s">
        <v>17</v>
      </c>
      <c r="C112" s="1" t="s">
        <v>413</v>
      </c>
      <c r="D112" s="1" t="s">
        <v>366</v>
      </c>
      <c r="E112" s="1" t="s">
        <v>536</v>
      </c>
      <c r="F112" s="47">
        <v>2019</v>
      </c>
      <c r="G112" s="1" t="s">
        <v>533</v>
      </c>
      <c r="H112" s="27" t="s">
        <v>813</v>
      </c>
      <c r="I112" s="1" t="s">
        <v>954</v>
      </c>
      <c r="J112" s="1" t="s">
        <v>23</v>
      </c>
      <c r="K112" s="1" t="s">
        <v>725</v>
      </c>
      <c r="L112" s="13">
        <v>0.55610000000000004</v>
      </c>
      <c r="M112" s="35">
        <f t="shared" si="21"/>
        <v>0.40039200000000003</v>
      </c>
      <c r="N112" s="36">
        <v>1</v>
      </c>
      <c r="O112" s="35">
        <f t="shared" si="22"/>
        <v>0.40039200000000003</v>
      </c>
      <c r="P112" s="36">
        <v>1</v>
      </c>
      <c r="Q112" s="35">
        <f t="shared" si="23"/>
        <v>0.40039200000000003</v>
      </c>
      <c r="R112" s="36">
        <v>0.99431818181818177</v>
      </c>
      <c r="S112" s="35">
        <f t="shared" si="24"/>
        <v>0.39811704545454546</v>
      </c>
      <c r="T112" s="36">
        <v>1</v>
      </c>
      <c r="U112" s="35">
        <f t="shared" si="25"/>
        <v>0.39811704545454546</v>
      </c>
      <c r="V112" s="36">
        <v>0.96571428571428575</v>
      </c>
      <c r="W112" s="35">
        <f t="shared" si="26"/>
        <v>0.38446731818181817</v>
      </c>
      <c r="X112" s="36">
        <v>0.92307692307692313</v>
      </c>
      <c r="Y112" s="35">
        <f t="shared" si="27"/>
        <v>0.35489290909090909</v>
      </c>
      <c r="Z112" s="36">
        <v>0.87179487179487181</v>
      </c>
      <c r="AA112" s="35">
        <f t="shared" si="28"/>
        <v>0.30939381818181821</v>
      </c>
      <c r="AB112" s="36">
        <v>0.63235294117647056</v>
      </c>
      <c r="AC112" s="35">
        <f t="shared" si="29"/>
        <v>0.19564609090909091</v>
      </c>
      <c r="AD112" s="36">
        <v>0.53488372093023262</v>
      </c>
      <c r="AE112" s="35">
        <f t="shared" si="39"/>
        <v>0.1046479090909091</v>
      </c>
      <c r="AF112" s="36">
        <v>0.72209999999999996</v>
      </c>
      <c r="AG112" s="35">
        <f t="shared" si="30"/>
        <v>3817.0205999999998</v>
      </c>
      <c r="AH112" s="36">
        <v>1</v>
      </c>
      <c r="AI112" s="35">
        <f t="shared" si="31"/>
        <v>3817.0205999999998</v>
      </c>
      <c r="AJ112" s="36">
        <v>0.99923033962306096</v>
      </c>
      <c r="AK112" s="35">
        <f t="shared" si="32"/>
        <v>3814.0827904862199</v>
      </c>
      <c r="AL112" s="36">
        <v>0.99560232688767647</v>
      </c>
      <c r="AM112" s="35">
        <f t="shared" si="33"/>
        <v>3797.3097011503228</v>
      </c>
      <c r="AN112" s="36">
        <v>0.9919897330050651</v>
      </c>
      <c r="AO112" s="35">
        <f t="shared" si="34"/>
        <v>3766.892236581652</v>
      </c>
      <c r="AP112" s="36">
        <v>0.94386108158711612</v>
      </c>
      <c r="AQ112" s="35">
        <f t="shared" si="35"/>
        <v>3555.422980642069</v>
      </c>
      <c r="AR112" s="36">
        <v>0.87218461162145189</v>
      </c>
      <c r="AS112" s="35">
        <f t="shared" si="36"/>
        <v>3100.985211521288</v>
      </c>
      <c r="AT112" s="36">
        <v>0.84637405069676852</v>
      </c>
      <c r="AU112" s="35">
        <f t="shared" si="37"/>
        <v>2624.5934146260479</v>
      </c>
      <c r="AV112" s="36">
        <v>0.60308323315182799</v>
      </c>
      <c r="AW112" s="35">
        <f t="shared" si="38"/>
        <v>1582.8482822016731</v>
      </c>
      <c r="AX112" s="36">
        <v>0.51310107307855946</v>
      </c>
      <c r="AY112" s="35">
        <f t="shared" si="40"/>
        <v>812.16115211823296</v>
      </c>
    </row>
    <row r="113" spans="1:51" hidden="1" x14ac:dyDescent="0.25">
      <c r="A113" s="2" t="s">
        <v>540</v>
      </c>
      <c r="B113" s="1" t="s">
        <v>17</v>
      </c>
      <c r="C113" s="1" t="s">
        <v>413</v>
      </c>
      <c r="D113" s="1" t="s">
        <v>34</v>
      </c>
      <c r="E113" s="1" t="s">
        <v>541</v>
      </c>
      <c r="F113" s="47">
        <v>2019</v>
      </c>
      <c r="G113" s="1" t="s">
        <v>542</v>
      </c>
      <c r="H113" s="27" t="s">
        <v>834</v>
      </c>
      <c r="I113" s="1" t="s">
        <v>955</v>
      </c>
      <c r="J113" s="1" t="s">
        <v>23</v>
      </c>
      <c r="K113" s="1" t="s">
        <v>725</v>
      </c>
      <c r="L113" s="13">
        <v>0.55610000000000004</v>
      </c>
      <c r="M113" s="35">
        <f t="shared" si="21"/>
        <v>0.21131800000000001</v>
      </c>
      <c r="N113" s="36">
        <v>1</v>
      </c>
      <c r="O113" s="35">
        <f t="shared" si="22"/>
        <v>0.21131800000000001</v>
      </c>
      <c r="P113" s="36">
        <v>1</v>
      </c>
      <c r="Q113" s="35">
        <f t="shared" si="23"/>
        <v>0.21131800000000001</v>
      </c>
      <c r="R113" s="36">
        <v>0.99431818181818177</v>
      </c>
      <c r="S113" s="35">
        <f t="shared" si="24"/>
        <v>0.21011732954545453</v>
      </c>
      <c r="T113" s="36">
        <v>1</v>
      </c>
      <c r="U113" s="35">
        <f t="shared" si="25"/>
        <v>0.21011732954545453</v>
      </c>
      <c r="V113" s="36">
        <v>0.96571428571428575</v>
      </c>
      <c r="W113" s="35">
        <f t="shared" si="26"/>
        <v>0.20291330681818182</v>
      </c>
      <c r="X113" s="36">
        <v>0.92307692307692313</v>
      </c>
      <c r="Y113" s="35">
        <f t="shared" si="27"/>
        <v>0.18730459090909091</v>
      </c>
      <c r="Z113" s="36">
        <v>0.87179487179487181</v>
      </c>
      <c r="AA113" s="35">
        <f t="shared" si="28"/>
        <v>0.16329118181818181</v>
      </c>
      <c r="AB113" s="36">
        <v>0.63235294117647056</v>
      </c>
      <c r="AC113" s="35">
        <f t="shared" si="29"/>
        <v>0.10325765909090907</v>
      </c>
      <c r="AD113" s="36">
        <v>0.53488372093023262</v>
      </c>
      <c r="AE113" s="35">
        <f t="shared" si="39"/>
        <v>5.5230840909090903E-2</v>
      </c>
      <c r="AF113" s="36">
        <v>0.72209999999999996</v>
      </c>
      <c r="AG113" s="35">
        <f t="shared" si="30"/>
        <v>1062.9312</v>
      </c>
      <c r="AH113" s="36">
        <v>1</v>
      </c>
      <c r="AI113" s="35">
        <f t="shared" si="31"/>
        <v>1062.9312</v>
      </c>
      <c r="AJ113" s="36">
        <v>0.99923033962306096</v>
      </c>
      <c r="AK113" s="35">
        <f t="shared" si="32"/>
        <v>1062.1131039719478</v>
      </c>
      <c r="AL113" s="36">
        <v>0.99560232688767647</v>
      </c>
      <c r="AM113" s="35">
        <f t="shared" si="33"/>
        <v>1057.4422777323639</v>
      </c>
      <c r="AN113" s="36">
        <v>0.9919897330050651</v>
      </c>
      <c r="AO113" s="35">
        <f t="shared" si="34"/>
        <v>1048.9718827559955</v>
      </c>
      <c r="AP113" s="36">
        <v>0.94386108158711612</v>
      </c>
      <c r="AQ113" s="35">
        <f t="shared" si="35"/>
        <v>990.0837358125475</v>
      </c>
      <c r="AR113" s="36">
        <v>0.87218461162145189</v>
      </c>
      <c r="AS113" s="35">
        <f t="shared" si="36"/>
        <v>863.53579859238289</v>
      </c>
      <c r="AT113" s="36">
        <v>0.84637405069676852</v>
      </c>
      <c r="AU113" s="35">
        <f t="shared" si="37"/>
        <v>730.87429177630395</v>
      </c>
      <c r="AV113" s="36">
        <v>0.60308323315182799</v>
      </c>
      <c r="AW113" s="35">
        <f t="shared" si="38"/>
        <v>440.77803091200587</v>
      </c>
      <c r="AX113" s="36">
        <v>0.51310107307855946</v>
      </c>
      <c r="AY113" s="35">
        <f t="shared" si="40"/>
        <v>226.16368065040467</v>
      </c>
    </row>
    <row r="114" spans="1:51" hidden="1" x14ac:dyDescent="0.25">
      <c r="A114" s="2" t="s">
        <v>545</v>
      </c>
      <c r="B114" s="1" t="s">
        <v>17</v>
      </c>
      <c r="C114" s="1" t="s">
        <v>413</v>
      </c>
      <c r="D114" s="1" t="s">
        <v>34</v>
      </c>
      <c r="E114" s="1" t="s">
        <v>546</v>
      </c>
      <c r="F114" s="47">
        <v>2019</v>
      </c>
      <c r="G114" s="1" t="s">
        <v>98</v>
      </c>
      <c r="H114" s="27" t="s">
        <v>822</v>
      </c>
      <c r="I114" s="1" t="s">
        <v>956</v>
      </c>
      <c r="J114" s="1" t="s">
        <v>23</v>
      </c>
      <c r="K114" s="1" t="s">
        <v>725</v>
      </c>
      <c r="L114" s="13">
        <v>0.55610000000000004</v>
      </c>
      <c r="M114" s="35">
        <f t="shared" si="21"/>
        <v>0.56166100000000008</v>
      </c>
      <c r="N114" s="36">
        <v>1</v>
      </c>
      <c r="O114" s="35">
        <f t="shared" si="22"/>
        <v>0.56166100000000008</v>
      </c>
      <c r="P114" s="36">
        <v>1</v>
      </c>
      <c r="Q114" s="35">
        <f t="shared" si="23"/>
        <v>0.56166100000000008</v>
      </c>
      <c r="R114" s="36">
        <v>0.99431818181818177</v>
      </c>
      <c r="S114" s="35">
        <f t="shared" si="24"/>
        <v>0.55846974431818186</v>
      </c>
      <c r="T114" s="36">
        <v>1</v>
      </c>
      <c r="U114" s="35">
        <f t="shared" si="25"/>
        <v>0.55846974431818186</v>
      </c>
      <c r="V114" s="36">
        <v>0.96571428571428575</v>
      </c>
      <c r="W114" s="35">
        <f t="shared" si="26"/>
        <v>0.53932221022727278</v>
      </c>
      <c r="X114" s="36">
        <v>0.92307692307692313</v>
      </c>
      <c r="Y114" s="35">
        <f t="shared" si="27"/>
        <v>0.49783588636363646</v>
      </c>
      <c r="Z114" s="36">
        <v>0.87179487179487181</v>
      </c>
      <c r="AA114" s="35">
        <f t="shared" si="28"/>
        <v>0.43401077272727284</v>
      </c>
      <c r="AB114" s="36">
        <v>0.63235294117647056</v>
      </c>
      <c r="AC114" s="35">
        <f t="shared" si="29"/>
        <v>0.27444798863636372</v>
      </c>
      <c r="AD114" s="36">
        <v>0.53488372093023262</v>
      </c>
      <c r="AE114" s="35">
        <f t="shared" si="39"/>
        <v>0.14679776136363643</v>
      </c>
      <c r="AF114" s="36">
        <v>0.72209999999999996</v>
      </c>
      <c r="AG114" s="35">
        <f t="shared" si="30"/>
        <v>1825.4687999999999</v>
      </c>
      <c r="AH114" s="36">
        <v>1</v>
      </c>
      <c r="AI114" s="35">
        <f t="shared" si="31"/>
        <v>1825.4687999999999</v>
      </c>
      <c r="AJ114" s="36">
        <v>0.99923033962306096</v>
      </c>
      <c r="AK114" s="35">
        <f t="shared" si="32"/>
        <v>1824.0638089953013</v>
      </c>
      <c r="AL114" s="36">
        <v>0.99560232688767647</v>
      </c>
      <c r="AM114" s="35">
        <f t="shared" si="33"/>
        <v>1816.0421726273203</v>
      </c>
      <c r="AN114" s="36">
        <v>0.9919897330050651</v>
      </c>
      <c r="AO114" s="35">
        <f t="shared" si="34"/>
        <v>1801.4951899505138</v>
      </c>
      <c r="AP114" s="36">
        <v>0.94386108158711612</v>
      </c>
      <c r="AQ114" s="35">
        <f t="shared" si="35"/>
        <v>1700.3611984606791</v>
      </c>
      <c r="AR114" s="36">
        <v>0.87218461162145189</v>
      </c>
      <c r="AS114" s="35">
        <f t="shared" si="36"/>
        <v>1483.0288714956139</v>
      </c>
      <c r="AT114" s="36">
        <v>0.84637405069676852</v>
      </c>
      <c r="AU114" s="35">
        <f t="shared" si="37"/>
        <v>1255.1971532680002</v>
      </c>
      <c r="AV114" s="36">
        <v>0.60308323315182799</v>
      </c>
      <c r="AW114" s="35">
        <f t="shared" si="38"/>
        <v>756.98835743583618</v>
      </c>
      <c r="AX114" s="36">
        <v>0.51310107307855946</v>
      </c>
      <c r="AY114" s="35">
        <f t="shared" si="40"/>
        <v>388.41153850830369</v>
      </c>
    </row>
    <row r="115" spans="1:51" hidden="1" x14ac:dyDescent="0.25">
      <c r="A115" s="2" t="s">
        <v>548</v>
      </c>
      <c r="B115" s="1" t="s">
        <v>17</v>
      </c>
      <c r="C115" s="1" t="s">
        <v>413</v>
      </c>
      <c r="D115" s="1" t="s">
        <v>366</v>
      </c>
      <c r="E115" s="1" t="s">
        <v>549</v>
      </c>
      <c r="F115" s="47">
        <v>2019</v>
      </c>
      <c r="G115" s="1" t="s">
        <v>98</v>
      </c>
      <c r="H115" s="27" t="s">
        <v>824</v>
      </c>
      <c r="I115" s="1" t="s">
        <v>957</v>
      </c>
      <c r="J115" s="1" t="s">
        <v>23</v>
      </c>
      <c r="K115" s="1" t="s">
        <v>725</v>
      </c>
      <c r="L115" s="13">
        <v>0.55610000000000004</v>
      </c>
      <c r="M115" s="35">
        <f t="shared" si="21"/>
        <v>0.55610000000000004</v>
      </c>
      <c r="N115" s="36">
        <v>1</v>
      </c>
      <c r="O115" s="35">
        <f t="shared" si="22"/>
        <v>0.55610000000000004</v>
      </c>
      <c r="P115" s="36">
        <v>1</v>
      </c>
      <c r="Q115" s="35">
        <f t="shared" si="23"/>
        <v>0.55610000000000004</v>
      </c>
      <c r="R115" s="36">
        <v>0.99431818181818177</v>
      </c>
      <c r="S115" s="35">
        <f t="shared" si="24"/>
        <v>0.55294034090909094</v>
      </c>
      <c r="T115" s="36">
        <v>1</v>
      </c>
      <c r="U115" s="35">
        <f t="shared" si="25"/>
        <v>0.55294034090909094</v>
      </c>
      <c r="V115" s="36">
        <v>0.96571428571428575</v>
      </c>
      <c r="W115" s="35">
        <f t="shared" si="26"/>
        <v>0.53398238636363637</v>
      </c>
      <c r="X115" s="36">
        <v>0.92307692307692313</v>
      </c>
      <c r="Y115" s="35">
        <f t="shared" si="27"/>
        <v>0.4929068181818182</v>
      </c>
      <c r="Z115" s="36">
        <v>0.87179487179487181</v>
      </c>
      <c r="AA115" s="35">
        <f t="shared" si="28"/>
        <v>0.42971363636363641</v>
      </c>
      <c r="AB115" s="36">
        <v>0.63235294117647056</v>
      </c>
      <c r="AC115" s="35">
        <f t="shared" si="29"/>
        <v>0.27173068181818183</v>
      </c>
      <c r="AD115" s="36">
        <v>0.53488372093023262</v>
      </c>
      <c r="AE115" s="35">
        <f t="shared" si="39"/>
        <v>0.1453443181818182</v>
      </c>
      <c r="AF115" s="36">
        <v>0.72209999999999996</v>
      </c>
      <c r="AG115" s="35">
        <f t="shared" si="30"/>
        <v>1624.0029</v>
      </c>
      <c r="AH115" s="36">
        <v>1</v>
      </c>
      <c r="AI115" s="35">
        <f t="shared" si="31"/>
        <v>1624.0029</v>
      </c>
      <c r="AJ115" s="36">
        <v>0.99923033962306096</v>
      </c>
      <c r="AK115" s="35">
        <f t="shared" si="32"/>
        <v>1622.7529693158358</v>
      </c>
      <c r="AL115" s="36">
        <v>0.99560232688767647</v>
      </c>
      <c r="AM115" s="35">
        <f t="shared" si="33"/>
        <v>1615.6166322147324</v>
      </c>
      <c r="AN115" s="36">
        <v>0.9919897330050651</v>
      </c>
      <c r="AO115" s="35">
        <f t="shared" si="34"/>
        <v>1602.6751116292348</v>
      </c>
      <c r="AP115" s="36">
        <v>0.94386108158711612</v>
      </c>
      <c r="AQ115" s="35">
        <f t="shared" si="35"/>
        <v>1512.7026642951216</v>
      </c>
      <c r="AR115" s="36">
        <v>0.87218461162145189</v>
      </c>
      <c r="AS115" s="35">
        <f t="shared" si="36"/>
        <v>1319.3559857569762</v>
      </c>
      <c r="AT115" s="36">
        <v>0.84637405069676852</v>
      </c>
      <c r="AU115" s="35">
        <f t="shared" si="37"/>
        <v>1116.6686699761599</v>
      </c>
      <c r="AV115" s="36">
        <v>0.60308323315182799</v>
      </c>
      <c r="AW115" s="35">
        <f t="shared" si="38"/>
        <v>673.44415184857405</v>
      </c>
      <c r="AX115" s="36">
        <v>0.51310107307855946</v>
      </c>
      <c r="AY115" s="35">
        <f t="shared" si="40"/>
        <v>345.5449169719837</v>
      </c>
    </row>
    <row r="116" spans="1:51" hidden="1" x14ac:dyDescent="0.25">
      <c r="A116" s="2" t="s">
        <v>551</v>
      </c>
      <c r="B116" s="1" t="s">
        <v>17</v>
      </c>
      <c r="C116" s="1" t="s">
        <v>413</v>
      </c>
      <c r="D116" s="1" t="s">
        <v>34</v>
      </c>
      <c r="E116" s="1" t="s">
        <v>552</v>
      </c>
      <c r="F116" s="47">
        <v>2019</v>
      </c>
      <c r="G116" s="1" t="s">
        <v>553</v>
      </c>
      <c r="H116" s="27" t="s">
        <v>835</v>
      </c>
      <c r="I116" s="1" t="s">
        <v>958</v>
      </c>
      <c r="J116" s="1" t="s">
        <v>23</v>
      </c>
      <c r="K116" s="1" t="s">
        <v>725</v>
      </c>
      <c r="L116" s="13">
        <v>0.55610000000000004</v>
      </c>
      <c r="M116" s="35">
        <f t="shared" si="21"/>
        <v>0.73405200000000004</v>
      </c>
      <c r="N116" s="36">
        <v>1</v>
      </c>
      <c r="O116" s="35">
        <f t="shared" si="22"/>
        <v>0.73405200000000004</v>
      </c>
      <c r="P116" s="36">
        <v>1</v>
      </c>
      <c r="Q116" s="35">
        <f t="shared" si="23"/>
        <v>0.73405200000000004</v>
      </c>
      <c r="R116" s="36">
        <v>0.99431818181818177</v>
      </c>
      <c r="S116" s="35">
        <f t="shared" si="24"/>
        <v>0.72988125000000004</v>
      </c>
      <c r="T116" s="36">
        <v>1</v>
      </c>
      <c r="U116" s="35">
        <f t="shared" si="25"/>
        <v>0.72988125000000004</v>
      </c>
      <c r="V116" s="36">
        <v>0.96571428571428575</v>
      </c>
      <c r="W116" s="35">
        <f t="shared" si="26"/>
        <v>0.70485675000000003</v>
      </c>
      <c r="X116" s="36">
        <v>0.92307692307692313</v>
      </c>
      <c r="Y116" s="35">
        <f t="shared" si="27"/>
        <v>0.65063700000000002</v>
      </c>
      <c r="Z116" s="36">
        <v>0.87179487179487181</v>
      </c>
      <c r="AA116" s="35">
        <f t="shared" si="28"/>
        <v>0.567222</v>
      </c>
      <c r="AB116" s="36">
        <v>0.63235294117647056</v>
      </c>
      <c r="AC116" s="35">
        <f t="shared" si="29"/>
        <v>0.35868449999999996</v>
      </c>
      <c r="AD116" s="36">
        <v>0.53488372093023262</v>
      </c>
      <c r="AE116" s="35">
        <f t="shared" si="39"/>
        <v>0.19185450000000001</v>
      </c>
      <c r="AF116" s="36">
        <v>0.72209999999999996</v>
      </c>
      <c r="AG116" s="35">
        <f t="shared" si="30"/>
        <v>2840.0192999999999</v>
      </c>
      <c r="AH116" s="36">
        <v>1</v>
      </c>
      <c r="AI116" s="35">
        <f t="shared" si="31"/>
        <v>2840.0192999999999</v>
      </c>
      <c r="AJ116" s="36">
        <v>0.99923033962306096</v>
      </c>
      <c r="AK116" s="35">
        <f t="shared" si="32"/>
        <v>2837.8334496750476</v>
      </c>
      <c r="AL116" s="36">
        <v>0.99560232688767647</v>
      </c>
      <c r="AM116" s="35">
        <f t="shared" si="33"/>
        <v>2825.3535858161595</v>
      </c>
      <c r="AN116" s="36">
        <v>0.9919897330050651</v>
      </c>
      <c r="AO116" s="35">
        <f t="shared" si="34"/>
        <v>2802.7217492386753</v>
      </c>
      <c r="AP116" s="36">
        <v>0.94386108158711612</v>
      </c>
      <c r="AQ116" s="35">
        <f t="shared" si="35"/>
        <v>2645.3799816241503</v>
      </c>
      <c r="AR116" s="36">
        <v>0.87218461162145189</v>
      </c>
      <c r="AS116" s="35">
        <f t="shared" si="36"/>
        <v>2307.2597118640233</v>
      </c>
      <c r="AT116" s="36">
        <v>0.84637405069676852</v>
      </c>
      <c r="AU116" s="35">
        <f t="shared" si="37"/>
        <v>1952.8047483398125</v>
      </c>
      <c r="AV116" s="36">
        <v>0.60308323315182799</v>
      </c>
      <c r="AW116" s="35">
        <f t="shared" si="38"/>
        <v>1177.7038013430158</v>
      </c>
      <c r="AX116" s="36">
        <v>0.51310107307855946</v>
      </c>
      <c r="AY116" s="35">
        <f t="shared" si="40"/>
        <v>604.28108423779997</v>
      </c>
    </row>
    <row r="117" spans="1:51" hidden="1" x14ac:dyDescent="0.25">
      <c r="A117" s="2" t="s">
        <v>556</v>
      </c>
      <c r="B117" s="1" t="s">
        <v>17</v>
      </c>
      <c r="C117" s="1" t="s">
        <v>413</v>
      </c>
      <c r="D117" s="1" t="s">
        <v>34</v>
      </c>
      <c r="E117" s="1" t="s">
        <v>552</v>
      </c>
      <c r="F117" s="47">
        <v>2019</v>
      </c>
      <c r="G117" s="1" t="s">
        <v>557</v>
      </c>
      <c r="H117" s="27" t="s">
        <v>836</v>
      </c>
      <c r="I117" s="1" t="s">
        <v>959</v>
      </c>
      <c r="J117" s="1" t="s">
        <v>23</v>
      </c>
      <c r="K117" s="1" t="s">
        <v>725</v>
      </c>
      <c r="L117" s="13">
        <v>0.55610000000000004</v>
      </c>
      <c r="M117" s="35">
        <f t="shared" si="21"/>
        <v>0.94537000000000004</v>
      </c>
      <c r="N117" s="36">
        <v>1</v>
      </c>
      <c r="O117" s="35">
        <f t="shared" si="22"/>
        <v>0.94537000000000004</v>
      </c>
      <c r="P117" s="36">
        <v>1</v>
      </c>
      <c r="Q117" s="35">
        <f t="shared" si="23"/>
        <v>0.94537000000000004</v>
      </c>
      <c r="R117" s="36">
        <v>0.99431818181818177</v>
      </c>
      <c r="S117" s="35">
        <f t="shared" si="24"/>
        <v>0.93999857954545452</v>
      </c>
      <c r="T117" s="36">
        <v>1</v>
      </c>
      <c r="U117" s="35">
        <f t="shared" si="25"/>
        <v>0.93999857954545452</v>
      </c>
      <c r="V117" s="36">
        <v>0.96571428571428575</v>
      </c>
      <c r="W117" s="35">
        <f t="shared" si="26"/>
        <v>0.90777005681818179</v>
      </c>
      <c r="X117" s="36">
        <v>0.92307692307692313</v>
      </c>
      <c r="Y117" s="35">
        <f t="shared" si="27"/>
        <v>0.83794159090909093</v>
      </c>
      <c r="Z117" s="36">
        <v>0.87179487179487181</v>
      </c>
      <c r="AA117" s="35">
        <f t="shared" si="28"/>
        <v>0.73051318181818181</v>
      </c>
      <c r="AB117" s="36">
        <v>0.63235294117647056</v>
      </c>
      <c r="AC117" s="35">
        <f t="shared" si="29"/>
        <v>0.46194215909090908</v>
      </c>
      <c r="AD117" s="36">
        <v>0.53488372093023262</v>
      </c>
      <c r="AE117" s="35">
        <f t="shared" si="39"/>
        <v>0.24708534090909093</v>
      </c>
      <c r="AF117" s="36">
        <v>0.72209999999999996</v>
      </c>
      <c r="AG117" s="35">
        <f t="shared" si="30"/>
        <v>2681.1572999999999</v>
      </c>
      <c r="AH117" s="36">
        <v>1</v>
      </c>
      <c r="AI117" s="35">
        <f t="shared" si="31"/>
        <v>2681.1572999999999</v>
      </c>
      <c r="AJ117" s="36">
        <v>0.99923033962306096</v>
      </c>
      <c r="AK117" s="35">
        <f t="shared" si="32"/>
        <v>2679.0937194618491</v>
      </c>
      <c r="AL117" s="36">
        <v>0.99560232688767647</v>
      </c>
      <c r="AM117" s="35">
        <f t="shared" si="33"/>
        <v>2667.3119410463769</v>
      </c>
      <c r="AN117" s="36">
        <v>0.9919897330050651</v>
      </c>
      <c r="AO117" s="35">
        <f t="shared" si="34"/>
        <v>2645.9460602398171</v>
      </c>
      <c r="AP117" s="36">
        <v>0.94386108158711612</v>
      </c>
      <c r="AQ117" s="35">
        <f t="shared" si="35"/>
        <v>2497.4055102391226</v>
      </c>
      <c r="AR117" s="36">
        <v>0.87218461162145189</v>
      </c>
      <c r="AS117" s="35">
        <f t="shared" si="36"/>
        <v>2178.1986550091829</v>
      </c>
      <c r="AT117" s="36">
        <v>0.84637405069676852</v>
      </c>
      <c r="AU117" s="35">
        <f t="shared" si="37"/>
        <v>1843.5708188623751</v>
      </c>
      <c r="AV117" s="36">
        <v>0.60308323315182799</v>
      </c>
      <c r="AW117" s="35">
        <f t="shared" si="38"/>
        <v>1111.8266499838842</v>
      </c>
      <c r="AX117" s="36">
        <v>0.51310107307855946</v>
      </c>
      <c r="AY117" s="35">
        <f t="shared" si="40"/>
        <v>570.47944718407086</v>
      </c>
    </row>
    <row r="118" spans="1:51" hidden="1" x14ac:dyDescent="0.25">
      <c r="A118" s="2" t="s">
        <v>560</v>
      </c>
      <c r="B118" s="1" t="s">
        <v>17</v>
      </c>
      <c r="C118" s="1" t="s">
        <v>413</v>
      </c>
      <c r="D118" s="1" t="s">
        <v>34</v>
      </c>
      <c r="E118" s="1" t="s">
        <v>561</v>
      </c>
      <c r="F118" s="47">
        <v>2019</v>
      </c>
      <c r="G118" s="1" t="s">
        <v>562</v>
      </c>
      <c r="H118" s="27" t="s">
        <v>837</v>
      </c>
      <c r="I118" s="1" t="s">
        <v>960</v>
      </c>
      <c r="J118" s="1" t="s">
        <v>23</v>
      </c>
      <c r="K118" s="1" t="s">
        <v>725</v>
      </c>
      <c r="L118" s="13">
        <v>0.55610000000000004</v>
      </c>
      <c r="M118" s="35">
        <f t="shared" si="21"/>
        <v>0.29473300000000002</v>
      </c>
      <c r="N118" s="36">
        <v>1</v>
      </c>
      <c r="O118" s="35">
        <f t="shared" si="22"/>
        <v>0.29473300000000002</v>
      </c>
      <c r="P118" s="36">
        <v>1</v>
      </c>
      <c r="Q118" s="35">
        <f t="shared" si="23"/>
        <v>0.29473300000000002</v>
      </c>
      <c r="R118" s="36">
        <v>0.99431818181818177</v>
      </c>
      <c r="S118" s="35">
        <f t="shared" si="24"/>
        <v>0.29305838068181816</v>
      </c>
      <c r="T118" s="36">
        <v>1</v>
      </c>
      <c r="U118" s="35">
        <f t="shared" si="25"/>
        <v>0.29305838068181816</v>
      </c>
      <c r="V118" s="36">
        <v>0.96571428571428575</v>
      </c>
      <c r="W118" s="35">
        <f t="shared" si="26"/>
        <v>0.28301066477272724</v>
      </c>
      <c r="X118" s="36">
        <v>0.92307692307692313</v>
      </c>
      <c r="Y118" s="35">
        <f t="shared" si="27"/>
        <v>0.26124061363636364</v>
      </c>
      <c r="Z118" s="36">
        <v>0.87179487179487181</v>
      </c>
      <c r="AA118" s="35">
        <f t="shared" si="28"/>
        <v>0.22774822727272728</v>
      </c>
      <c r="AB118" s="36">
        <v>0.63235294117647056</v>
      </c>
      <c r="AC118" s="35">
        <f t="shared" si="29"/>
        <v>0.14401726136363635</v>
      </c>
      <c r="AD118" s="36">
        <v>0.53488372093023262</v>
      </c>
      <c r="AE118" s="35">
        <f t="shared" si="39"/>
        <v>7.7032488636363639E-2</v>
      </c>
      <c r="AF118" s="36">
        <v>0.72209999999999996</v>
      </c>
      <c r="AG118" s="35">
        <f t="shared" si="30"/>
        <v>1802.3616</v>
      </c>
      <c r="AH118" s="36">
        <v>1</v>
      </c>
      <c r="AI118" s="35">
        <f t="shared" si="31"/>
        <v>1802.3616</v>
      </c>
      <c r="AJ118" s="36">
        <v>0.99923033962306096</v>
      </c>
      <c r="AK118" s="35">
        <f t="shared" si="32"/>
        <v>1800.9743936915636</v>
      </c>
      <c r="AL118" s="36">
        <v>0.99560232688767647</v>
      </c>
      <c r="AM118" s="35">
        <f t="shared" si="33"/>
        <v>1793.054297024443</v>
      </c>
      <c r="AN118" s="36">
        <v>0.9919897330050651</v>
      </c>
      <c r="AO118" s="35">
        <f t="shared" si="34"/>
        <v>1778.6914533688619</v>
      </c>
      <c r="AP118" s="36">
        <v>0.94386108158711612</v>
      </c>
      <c r="AQ118" s="35">
        <f t="shared" si="35"/>
        <v>1678.8376389864934</v>
      </c>
      <c r="AR118" s="36">
        <v>0.87218461162145189</v>
      </c>
      <c r="AS118" s="35">
        <f t="shared" si="36"/>
        <v>1464.25635413491</v>
      </c>
      <c r="AT118" s="36">
        <v>0.84637405069676852</v>
      </c>
      <c r="AU118" s="35">
        <f t="shared" si="37"/>
        <v>1239.3085817076458</v>
      </c>
      <c r="AV118" s="36">
        <v>0.60308323315182799</v>
      </c>
      <c r="AW118" s="35">
        <f t="shared" si="38"/>
        <v>747.40622632905342</v>
      </c>
      <c r="AX118" s="36">
        <v>0.51310107307855946</v>
      </c>
      <c r="AY118" s="35">
        <f t="shared" si="40"/>
        <v>383.49493675503396</v>
      </c>
    </row>
    <row r="119" spans="1:51" hidden="1" x14ac:dyDescent="0.25">
      <c r="A119" s="2" t="s">
        <v>565</v>
      </c>
      <c r="B119" s="1" t="s">
        <v>17</v>
      </c>
      <c r="C119" s="1" t="s">
        <v>413</v>
      </c>
      <c r="D119" s="1" t="s">
        <v>34</v>
      </c>
      <c r="E119" s="1" t="s">
        <v>566</v>
      </c>
      <c r="F119" s="47">
        <v>2019</v>
      </c>
      <c r="G119" s="1" t="s">
        <v>567</v>
      </c>
      <c r="H119" s="27" t="s">
        <v>838</v>
      </c>
      <c r="I119" s="1" t="s">
        <v>961</v>
      </c>
      <c r="J119" s="1" t="s">
        <v>23</v>
      </c>
      <c r="K119" s="1" t="s">
        <v>725</v>
      </c>
      <c r="L119" s="13">
        <v>0.55610000000000004</v>
      </c>
      <c r="M119" s="35">
        <f t="shared" si="21"/>
        <v>0.28917200000000004</v>
      </c>
      <c r="N119" s="36">
        <v>1</v>
      </c>
      <c r="O119" s="35">
        <f t="shared" si="22"/>
        <v>0.28917200000000004</v>
      </c>
      <c r="P119" s="36">
        <v>1</v>
      </c>
      <c r="Q119" s="35">
        <f t="shared" si="23"/>
        <v>0.28917200000000004</v>
      </c>
      <c r="R119" s="36">
        <v>0.99431818181818177</v>
      </c>
      <c r="S119" s="35">
        <f t="shared" si="24"/>
        <v>0.2875289772727273</v>
      </c>
      <c r="T119" s="36">
        <v>1</v>
      </c>
      <c r="U119" s="35">
        <f t="shared" si="25"/>
        <v>0.2875289772727273</v>
      </c>
      <c r="V119" s="36">
        <v>0.96571428571428575</v>
      </c>
      <c r="W119" s="35">
        <f t="shared" si="26"/>
        <v>0.27767084090909094</v>
      </c>
      <c r="X119" s="36">
        <v>0.92307692307692313</v>
      </c>
      <c r="Y119" s="35">
        <f t="shared" si="27"/>
        <v>0.25631154545454549</v>
      </c>
      <c r="Z119" s="36">
        <v>0.87179487179487181</v>
      </c>
      <c r="AA119" s="35">
        <f t="shared" si="28"/>
        <v>0.22345109090909093</v>
      </c>
      <c r="AB119" s="36">
        <v>0.63235294117647056</v>
      </c>
      <c r="AC119" s="35">
        <f t="shared" si="29"/>
        <v>0.14129995454545455</v>
      </c>
      <c r="AD119" s="36">
        <v>0.53488372093023262</v>
      </c>
      <c r="AE119" s="35">
        <f t="shared" si="39"/>
        <v>7.5579045454545468E-2</v>
      </c>
      <c r="AF119" s="36">
        <v>0.72209999999999996</v>
      </c>
      <c r="AG119" s="35">
        <f t="shared" si="30"/>
        <v>1779.9765</v>
      </c>
      <c r="AH119" s="36">
        <v>1</v>
      </c>
      <c r="AI119" s="35">
        <f t="shared" si="31"/>
        <v>1779.9765</v>
      </c>
      <c r="AJ119" s="36">
        <v>0.99923033962306096</v>
      </c>
      <c r="AK119" s="35">
        <f t="shared" si="32"/>
        <v>1778.6065226160674</v>
      </c>
      <c r="AL119" s="36">
        <v>0.99560232688767647</v>
      </c>
      <c r="AM119" s="35">
        <f t="shared" si="33"/>
        <v>1770.7847925341555</v>
      </c>
      <c r="AN119" s="36">
        <v>0.9919897330050651</v>
      </c>
      <c r="AO119" s="35">
        <f t="shared" si="34"/>
        <v>1756.6003335553864</v>
      </c>
      <c r="AP119" s="36">
        <v>0.94386108158711612</v>
      </c>
      <c r="AQ119" s="35">
        <f t="shared" si="35"/>
        <v>1657.9866907458761</v>
      </c>
      <c r="AR119" s="36">
        <v>0.87218461162145189</v>
      </c>
      <c r="AS119" s="35">
        <f t="shared" si="36"/>
        <v>1446.0704779417283</v>
      </c>
      <c r="AT119" s="36">
        <v>0.84637405069676852</v>
      </c>
      <c r="AU119" s="35">
        <f t="shared" si="37"/>
        <v>1223.9165280085526</v>
      </c>
      <c r="AV119" s="36">
        <v>0.60308323315182799</v>
      </c>
      <c r="AW119" s="35">
        <f t="shared" si="38"/>
        <v>738.12353681935781</v>
      </c>
      <c r="AX119" s="36">
        <v>0.51310107307855946</v>
      </c>
      <c r="AY119" s="35">
        <f t="shared" si="40"/>
        <v>378.73197880655408</v>
      </c>
    </row>
    <row r="120" spans="1:51" hidden="1" x14ac:dyDescent="0.25">
      <c r="A120" s="2" t="s">
        <v>570</v>
      </c>
      <c r="B120" s="1" t="s">
        <v>17</v>
      </c>
      <c r="C120" s="1" t="s">
        <v>413</v>
      </c>
      <c r="D120" s="1" t="s">
        <v>366</v>
      </c>
      <c r="E120" s="1" t="s">
        <v>571</v>
      </c>
      <c r="F120" s="47">
        <v>2019</v>
      </c>
      <c r="G120" s="1" t="s">
        <v>572</v>
      </c>
      <c r="H120" s="27" t="s">
        <v>822</v>
      </c>
      <c r="I120" s="1" t="s">
        <v>962</v>
      </c>
      <c r="J120" s="1" t="s">
        <v>23</v>
      </c>
      <c r="K120" s="1" t="s">
        <v>725</v>
      </c>
      <c r="L120" s="13">
        <v>0.55610000000000004</v>
      </c>
      <c r="M120" s="35">
        <f t="shared" si="21"/>
        <v>0.56166100000000008</v>
      </c>
      <c r="N120" s="36">
        <v>1</v>
      </c>
      <c r="O120" s="35">
        <f t="shared" si="22"/>
        <v>0.56166100000000008</v>
      </c>
      <c r="P120" s="36">
        <v>1</v>
      </c>
      <c r="Q120" s="35">
        <f t="shared" si="23"/>
        <v>0.56166100000000008</v>
      </c>
      <c r="R120" s="36">
        <v>0.99431818181818177</v>
      </c>
      <c r="S120" s="35">
        <f t="shared" si="24"/>
        <v>0.55846974431818186</v>
      </c>
      <c r="T120" s="36">
        <v>1</v>
      </c>
      <c r="U120" s="35">
        <f t="shared" si="25"/>
        <v>0.55846974431818186</v>
      </c>
      <c r="V120" s="36">
        <v>0.96571428571428575</v>
      </c>
      <c r="W120" s="35">
        <f t="shared" si="26"/>
        <v>0.53932221022727278</v>
      </c>
      <c r="X120" s="36">
        <v>0.92307692307692313</v>
      </c>
      <c r="Y120" s="35">
        <f t="shared" si="27"/>
        <v>0.49783588636363646</v>
      </c>
      <c r="Z120" s="36">
        <v>0.87179487179487181</v>
      </c>
      <c r="AA120" s="35">
        <f t="shared" si="28"/>
        <v>0.43401077272727284</v>
      </c>
      <c r="AB120" s="36">
        <v>0.63235294117647056</v>
      </c>
      <c r="AC120" s="35">
        <f t="shared" si="29"/>
        <v>0.27444798863636372</v>
      </c>
      <c r="AD120" s="36">
        <v>0.53488372093023262</v>
      </c>
      <c r="AE120" s="35">
        <f t="shared" si="39"/>
        <v>0.14679776136363643</v>
      </c>
      <c r="AF120" s="36">
        <v>0.72209999999999996</v>
      </c>
      <c r="AG120" s="35">
        <f t="shared" si="30"/>
        <v>1828.3571999999999</v>
      </c>
      <c r="AH120" s="36">
        <v>1</v>
      </c>
      <c r="AI120" s="35">
        <f t="shared" si="31"/>
        <v>1828.3571999999999</v>
      </c>
      <c r="AJ120" s="36">
        <v>0.99923033962306096</v>
      </c>
      <c r="AK120" s="35">
        <f t="shared" si="32"/>
        <v>1826.9499859082687</v>
      </c>
      <c r="AL120" s="36">
        <v>0.99560232688767647</v>
      </c>
      <c r="AM120" s="35">
        <f t="shared" si="33"/>
        <v>1818.91565707768</v>
      </c>
      <c r="AN120" s="36">
        <v>0.9919897330050651</v>
      </c>
      <c r="AO120" s="35">
        <f t="shared" si="34"/>
        <v>1804.3456570232204</v>
      </c>
      <c r="AP120" s="36">
        <v>0.94386108158711612</v>
      </c>
      <c r="AQ120" s="35">
        <f t="shared" si="35"/>
        <v>1703.0516433949524</v>
      </c>
      <c r="AR120" s="36">
        <v>0.87218461162145189</v>
      </c>
      <c r="AS120" s="35">
        <f t="shared" si="36"/>
        <v>1485.375436165702</v>
      </c>
      <c r="AT120" s="36">
        <v>0.84637405069676852</v>
      </c>
      <c r="AU120" s="35">
        <f t="shared" si="37"/>
        <v>1257.1832247130446</v>
      </c>
      <c r="AV120" s="36">
        <v>0.60308323315182799</v>
      </c>
      <c r="AW120" s="35">
        <f t="shared" si="38"/>
        <v>758.18612382418405</v>
      </c>
      <c r="AX120" s="36">
        <v>0.51310107307855946</v>
      </c>
      <c r="AY120" s="35">
        <f t="shared" si="40"/>
        <v>389.02611372746242</v>
      </c>
    </row>
    <row r="121" spans="1:51" hidden="1" x14ac:dyDescent="0.25">
      <c r="A121" s="2" t="s">
        <v>574</v>
      </c>
      <c r="B121" s="1" t="s">
        <v>17</v>
      </c>
      <c r="C121" s="1" t="s">
        <v>413</v>
      </c>
      <c r="D121" s="1" t="s">
        <v>34</v>
      </c>
      <c r="E121" s="1" t="s">
        <v>561</v>
      </c>
      <c r="F121" s="47">
        <v>2019</v>
      </c>
      <c r="G121" s="1" t="s">
        <v>575</v>
      </c>
      <c r="H121" s="27" t="s">
        <v>839</v>
      </c>
      <c r="I121" s="1" t="s">
        <v>963</v>
      </c>
      <c r="J121" s="1" t="s">
        <v>23</v>
      </c>
      <c r="K121" s="1" t="s">
        <v>725</v>
      </c>
      <c r="L121" s="13">
        <v>0.55610000000000004</v>
      </c>
      <c r="M121" s="35">
        <f t="shared" si="21"/>
        <v>0.10009800000000001</v>
      </c>
      <c r="N121" s="36">
        <v>1</v>
      </c>
      <c r="O121" s="35">
        <f t="shared" si="22"/>
        <v>0.10009800000000001</v>
      </c>
      <c r="P121" s="36">
        <v>1</v>
      </c>
      <c r="Q121" s="35">
        <f t="shared" si="23"/>
        <v>0.10009800000000001</v>
      </c>
      <c r="R121" s="36">
        <v>0.99431818181818177</v>
      </c>
      <c r="S121" s="35">
        <f t="shared" si="24"/>
        <v>9.9529261363636365E-2</v>
      </c>
      <c r="T121" s="36">
        <v>1</v>
      </c>
      <c r="U121" s="35">
        <f t="shared" si="25"/>
        <v>9.9529261363636365E-2</v>
      </c>
      <c r="V121" s="36">
        <v>0.96571428571428575</v>
      </c>
      <c r="W121" s="35">
        <f t="shared" si="26"/>
        <v>9.6116829545454543E-2</v>
      </c>
      <c r="X121" s="36">
        <v>0.92307692307692313</v>
      </c>
      <c r="Y121" s="35">
        <f t="shared" si="27"/>
        <v>8.8723227272727273E-2</v>
      </c>
      <c r="Z121" s="36">
        <v>0.87179487179487181</v>
      </c>
      <c r="AA121" s="35">
        <f t="shared" si="28"/>
        <v>7.7348454545454554E-2</v>
      </c>
      <c r="AB121" s="36">
        <v>0.63235294117647056</v>
      </c>
      <c r="AC121" s="35">
        <f t="shared" si="29"/>
        <v>4.8911522727272727E-2</v>
      </c>
      <c r="AD121" s="36">
        <v>0.53488372093023262</v>
      </c>
      <c r="AE121" s="35">
        <f t="shared" si="39"/>
        <v>2.6161977272727274E-2</v>
      </c>
      <c r="AF121" s="36">
        <v>0.72209999999999996</v>
      </c>
      <c r="AG121" s="35">
        <f t="shared" si="30"/>
        <v>365.38259999999997</v>
      </c>
      <c r="AH121" s="36">
        <v>1</v>
      </c>
      <c r="AI121" s="35">
        <f t="shared" si="31"/>
        <v>365.38259999999997</v>
      </c>
      <c r="AJ121" s="36">
        <v>0.99923033962306096</v>
      </c>
      <c r="AK121" s="35">
        <f t="shared" si="32"/>
        <v>365.10137949035698</v>
      </c>
      <c r="AL121" s="36">
        <v>0.99560232688767647</v>
      </c>
      <c r="AM121" s="35">
        <f t="shared" si="33"/>
        <v>363.49578297049999</v>
      </c>
      <c r="AN121" s="36">
        <v>0.9919897330050651</v>
      </c>
      <c r="AO121" s="35">
        <f t="shared" si="34"/>
        <v>360.58408469737338</v>
      </c>
      <c r="AP121" s="36">
        <v>0.94386108158711612</v>
      </c>
      <c r="AQ121" s="35">
        <f t="shared" si="35"/>
        <v>340.34128418556315</v>
      </c>
      <c r="AR121" s="36">
        <v>0.87218461162145189</v>
      </c>
      <c r="AS121" s="35">
        <f t="shared" si="36"/>
        <v>296.84043076613159</v>
      </c>
      <c r="AT121" s="36">
        <v>0.84637405069676852</v>
      </c>
      <c r="AU121" s="35">
        <f t="shared" si="37"/>
        <v>251.23803779810447</v>
      </c>
      <c r="AV121" s="36">
        <v>0.60308323315182799</v>
      </c>
      <c r="AW121" s="35">
        <f t="shared" si="38"/>
        <v>151.51744812600202</v>
      </c>
      <c r="AX121" s="36">
        <v>0.51310107307855946</v>
      </c>
      <c r="AY121" s="35">
        <f t="shared" si="40"/>
        <v>77.743765223576602</v>
      </c>
    </row>
    <row r="122" spans="1:51" hidden="1" x14ac:dyDescent="0.25">
      <c r="A122" s="2" t="s">
        <v>578</v>
      </c>
      <c r="B122" s="1" t="s">
        <v>17</v>
      </c>
      <c r="C122" s="1" t="s">
        <v>413</v>
      </c>
      <c r="D122" s="1" t="s">
        <v>34</v>
      </c>
      <c r="E122" s="1" t="s">
        <v>527</v>
      </c>
      <c r="F122" s="47">
        <v>2019</v>
      </c>
      <c r="G122" s="1" t="s">
        <v>579</v>
      </c>
      <c r="H122" s="27" t="s">
        <v>834</v>
      </c>
      <c r="I122" s="1" t="s">
        <v>964</v>
      </c>
      <c r="J122" s="1" t="s">
        <v>23</v>
      </c>
      <c r="K122" s="1" t="s">
        <v>725</v>
      </c>
      <c r="L122" s="13">
        <v>0.55610000000000004</v>
      </c>
      <c r="M122" s="35">
        <f t="shared" si="21"/>
        <v>0.21131800000000001</v>
      </c>
      <c r="N122" s="36">
        <v>1</v>
      </c>
      <c r="O122" s="35">
        <f t="shared" si="22"/>
        <v>0.21131800000000001</v>
      </c>
      <c r="P122" s="36">
        <v>1</v>
      </c>
      <c r="Q122" s="35">
        <f t="shared" si="23"/>
        <v>0.21131800000000001</v>
      </c>
      <c r="R122" s="36">
        <v>0.99431818181818177</v>
      </c>
      <c r="S122" s="35">
        <f t="shared" si="24"/>
        <v>0.21011732954545453</v>
      </c>
      <c r="T122" s="36">
        <v>1</v>
      </c>
      <c r="U122" s="35">
        <f t="shared" si="25"/>
        <v>0.21011732954545453</v>
      </c>
      <c r="V122" s="36">
        <v>0.96571428571428575</v>
      </c>
      <c r="W122" s="35">
        <f t="shared" si="26"/>
        <v>0.20291330681818182</v>
      </c>
      <c r="X122" s="36">
        <v>0.92307692307692313</v>
      </c>
      <c r="Y122" s="35">
        <f t="shared" si="27"/>
        <v>0.18730459090909091</v>
      </c>
      <c r="Z122" s="36">
        <v>0.87179487179487181</v>
      </c>
      <c r="AA122" s="35">
        <f t="shared" si="28"/>
        <v>0.16329118181818181</v>
      </c>
      <c r="AB122" s="36">
        <v>0.63235294117647056</v>
      </c>
      <c r="AC122" s="35">
        <f t="shared" si="29"/>
        <v>0.10325765909090907</v>
      </c>
      <c r="AD122" s="36">
        <v>0.53488372093023262</v>
      </c>
      <c r="AE122" s="35">
        <f t="shared" si="39"/>
        <v>5.5230840909090903E-2</v>
      </c>
      <c r="AF122" s="36">
        <v>0.72209999999999996</v>
      </c>
      <c r="AG122" s="35">
        <f t="shared" si="30"/>
        <v>750.26189999999997</v>
      </c>
      <c r="AH122" s="36">
        <v>1</v>
      </c>
      <c r="AI122" s="35">
        <f t="shared" si="31"/>
        <v>750.26189999999997</v>
      </c>
      <c r="AJ122" s="36">
        <v>0.99923033962306096</v>
      </c>
      <c r="AK122" s="35">
        <f t="shared" si="32"/>
        <v>749.68445314324299</v>
      </c>
      <c r="AL122" s="36">
        <v>0.99560232688767647</v>
      </c>
      <c r="AM122" s="35">
        <f t="shared" si="33"/>
        <v>746.38758598092795</v>
      </c>
      <c r="AN122" s="36">
        <v>0.9919897330050651</v>
      </c>
      <c r="AO122" s="35">
        <f t="shared" si="34"/>
        <v>740.40882213551583</v>
      </c>
      <c r="AP122" s="36">
        <v>0.94386108158711612</v>
      </c>
      <c r="AQ122" s="35">
        <f t="shared" si="35"/>
        <v>698.84307167747068</v>
      </c>
      <c r="AR122" s="36">
        <v>0.87218461162145189</v>
      </c>
      <c r="AS122" s="35">
        <f t="shared" si="36"/>
        <v>609.52017305535719</v>
      </c>
      <c r="AT122" s="36">
        <v>0.84637405069676852</v>
      </c>
      <c r="AU122" s="35">
        <f t="shared" si="37"/>
        <v>515.88205785025798</v>
      </c>
      <c r="AV122" s="36">
        <v>0.60308323315182799</v>
      </c>
      <c r="AW122" s="35">
        <f t="shared" si="38"/>
        <v>311.11981937335196</v>
      </c>
      <c r="AX122" s="36">
        <v>0.51310107307855946</v>
      </c>
      <c r="AY122" s="35">
        <f t="shared" si="40"/>
        <v>159.63591317647447</v>
      </c>
    </row>
    <row r="123" spans="1:51" hidden="1" x14ac:dyDescent="0.25">
      <c r="A123" s="2" t="s">
        <v>581</v>
      </c>
      <c r="B123" s="1" t="s">
        <v>17</v>
      </c>
      <c r="C123" s="1" t="s">
        <v>413</v>
      </c>
      <c r="D123" s="1" t="s">
        <v>34</v>
      </c>
      <c r="E123" s="1" t="s">
        <v>561</v>
      </c>
      <c r="F123" s="47">
        <v>2019</v>
      </c>
      <c r="G123" s="1" t="s">
        <v>582</v>
      </c>
      <c r="H123" s="27" t="s">
        <v>824</v>
      </c>
      <c r="I123" s="1" t="s">
        <v>965</v>
      </c>
      <c r="J123" s="1" t="s">
        <v>23</v>
      </c>
      <c r="K123" s="1" t="s">
        <v>725</v>
      </c>
      <c r="L123" s="13">
        <v>0.55610000000000004</v>
      </c>
      <c r="M123" s="35">
        <f t="shared" ref="M123:M146" si="41">H123*L123</f>
        <v>0.55610000000000004</v>
      </c>
      <c r="N123" s="36">
        <v>1</v>
      </c>
      <c r="O123" s="35">
        <f t="shared" ref="O123:O146" si="42">M123*N123</f>
        <v>0.55610000000000004</v>
      </c>
      <c r="P123" s="36">
        <v>1</v>
      </c>
      <c r="Q123" s="35">
        <f t="shared" ref="Q123:Q146" si="43">P123*O123</f>
        <v>0.55610000000000004</v>
      </c>
      <c r="R123" s="36">
        <v>0.99431818181818177</v>
      </c>
      <c r="S123" s="35">
        <f t="shared" ref="S123:S146" si="44">R123*Q123</f>
        <v>0.55294034090909094</v>
      </c>
      <c r="T123" s="36">
        <v>1</v>
      </c>
      <c r="U123" s="35">
        <f t="shared" ref="U123:U146" si="45">T123*S123</f>
        <v>0.55294034090909094</v>
      </c>
      <c r="V123" s="36">
        <v>0.96571428571428575</v>
      </c>
      <c r="W123" s="35">
        <f t="shared" ref="W123:W146" si="46">V123*U123</f>
        <v>0.53398238636363637</v>
      </c>
      <c r="X123" s="36">
        <v>0.92307692307692313</v>
      </c>
      <c r="Y123" s="35">
        <f t="shared" ref="Y123:Y146" si="47">X123*W123</f>
        <v>0.4929068181818182</v>
      </c>
      <c r="Z123" s="36">
        <v>0.87179487179487181</v>
      </c>
      <c r="AA123" s="35">
        <f t="shared" ref="AA123:AA146" si="48">Z123*Y123</f>
        <v>0.42971363636363641</v>
      </c>
      <c r="AB123" s="36">
        <v>0.63235294117647056</v>
      </c>
      <c r="AC123" s="35">
        <f t="shared" ref="AC123:AC146" si="49">AB123*AA123</f>
        <v>0.27173068181818183</v>
      </c>
      <c r="AD123" s="36">
        <v>0.53488372093023262</v>
      </c>
      <c r="AE123" s="35">
        <f t="shared" si="39"/>
        <v>0.1453443181818182</v>
      </c>
      <c r="AF123" s="36">
        <v>0.72209999999999996</v>
      </c>
      <c r="AG123" s="35">
        <f t="shared" ref="AG123:AG146" si="50">I123*AF123</f>
        <v>1680.3266999999998</v>
      </c>
      <c r="AH123" s="36">
        <v>1</v>
      </c>
      <c r="AI123" s="35">
        <f t="shared" ref="AI123:AI146" si="51">AG123*AH123</f>
        <v>1680.3266999999998</v>
      </c>
      <c r="AJ123" s="36">
        <v>0.99923033962306096</v>
      </c>
      <c r="AK123" s="35">
        <f t="shared" ref="AK123:AK146" si="52">AJ123*AI123</f>
        <v>1679.0334191186971</v>
      </c>
      <c r="AL123" s="36">
        <v>0.99560232688767647</v>
      </c>
      <c r="AM123" s="35">
        <f t="shared" ref="AM123:AM146" si="53">AL123*AK123</f>
        <v>1671.6495789967462</v>
      </c>
      <c r="AN123" s="36">
        <v>0.9919897330050651</v>
      </c>
      <c r="AO123" s="35">
        <f t="shared" ref="AO123:AO146" si="54">AN123*AM123</f>
        <v>1658.2592195470118</v>
      </c>
      <c r="AP123" s="36">
        <v>0.94386108158711612</v>
      </c>
      <c r="AQ123" s="35">
        <f t="shared" ref="AQ123:AQ146" si="55">AO123*AP123</f>
        <v>1565.1663405134495</v>
      </c>
      <c r="AR123" s="36">
        <v>0.87218461162145189</v>
      </c>
      <c r="AS123" s="35">
        <f t="shared" ref="AS123:AS146" si="56">AR123*AQ123</f>
        <v>1365.1139968236921</v>
      </c>
      <c r="AT123" s="36">
        <v>0.84637405069676852</v>
      </c>
      <c r="AU123" s="35">
        <f t="shared" ref="AU123:AU146" si="57">AT123*AS123</f>
        <v>1155.3970631545239</v>
      </c>
      <c r="AV123" s="36">
        <v>0.60308323315182799</v>
      </c>
      <c r="AW123" s="35">
        <f t="shared" ref="AW123:AW146" si="58">AV123*AU123</f>
        <v>696.80059642135711</v>
      </c>
      <c r="AX123" s="36">
        <v>0.51310107307855946</v>
      </c>
      <c r="AY123" s="35">
        <f t="shared" si="40"/>
        <v>357.52913374557858</v>
      </c>
    </row>
    <row r="124" spans="1:51" hidden="1" x14ac:dyDescent="0.25">
      <c r="A124" s="2" t="s">
        <v>584</v>
      </c>
      <c r="B124" s="1" t="s">
        <v>17</v>
      </c>
      <c r="C124" s="1" t="s">
        <v>413</v>
      </c>
      <c r="D124" s="1" t="s">
        <v>34</v>
      </c>
      <c r="E124" s="1" t="s">
        <v>386</v>
      </c>
      <c r="F124" s="47">
        <v>2019</v>
      </c>
      <c r="G124" s="1" t="s">
        <v>488</v>
      </c>
      <c r="H124" s="27" t="s">
        <v>840</v>
      </c>
      <c r="I124" s="1" t="s">
        <v>966</v>
      </c>
      <c r="J124" s="1" t="s">
        <v>23</v>
      </c>
      <c r="K124" s="1" t="s">
        <v>725</v>
      </c>
      <c r="L124" s="13">
        <v>0.55610000000000004</v>
      </c>
      <c r="M124" s="35">
        <f t="shared" si="41"/>
        <v>0.51161200000000007</v>
      </c>
      <c r="N124" s="36">
        <v>1</v>
      </c>
      <c r="O124" s="35">
        <f t="shared" si="42"/>
        <v>0.51161200000000007</v>
      </c>
      <c r="P124" s="36">
        <v>1</v>
      </c>
      <c r="Q124" s="35">
        <f t="shared" si="43"/>
        <v>0.51161200000000007</v>
      </c>
      <c r="R124" s="36">
        <v>0.99431818181818177</v>
      </c>
      <c r="S124" s="35">
        <f t="shared" si="44"/>
        <v>0.50870511363636373</v>
      </c>
      <c r="T124" s="36">
        <v>1</v>
      </c>
      <c r="U124" s="35">
        <f t="shared" si="45"/>
        <v>0.50870511363636373</v>
      </c>
      <c r="V124" s="36">
        <v>0.96571428571428575</v>
      </c>
      <c r="W124" s="35">
        <f t="shared" si="46"/>
        <v>0.49126379545454557</v>
      </c>
      <c r="X124" s="36">
        <v>0.92307692307692313</v>
      </c>
      <c r="Y124" s="35">
        <f t="shared" si="47"/>
        <v>0.45347427272727286</v>
      </c>
      <c r="Z124" s="36">
        <v>0.87179487179487181</v>
      </c>
      <c r="AA124" s="35">
        <f t="shared" si="48"/>
        <v>0.39533654545454561</v>
      </c>
      <c r="AB124" s="36">
        <v>0.63235294117647056</v>
      </c>
      <c r="AC124" s="35">
        <f t="shared" si="49"/>
        <v>0.24999222727272735</v>
      </c>
      <c r="AD124" s="36">
        <v>0.53488372093023262</v>
      </c>
      <c r="AE124" s="35">
        <f t="shared" si="39"/>
        <v>0.13371677272727278</v>
      </c>
      <c r="AF124" s="36">
        <v>0.72209999999999996</v>
      </c>
      <c r="AG124" s="35">
        <f t="shared" si="50"/>
        <v>1494.0248999999999</v>
      </c>
      <c r="AH124" s="36">
        <v>1</v>
      </c>
      <c r="AI124" s="35">
        <f t="shared" si="51"/>
        <v>1494.0248999999999</v>
      </c>
      <c r="AJ124" s="36">
        <v>0.99923033962306096</v>
      </c>
      <c r="AK124" s="35">
        <f t="shared" si="52"/>
        <v>1492.8750082323095</v>
      </c>
      <c r="AL124" s="36">
        <v>0.99560232688767647</v>
      </c>
      <c r="AM124" s="35">
        <f t="shared" si="53"/>
        <v>1486.3098319485464</v>
      </c>
      <c r="AN124" s="36">
        <v>0.9919897330050651</v>
      </c>
      <c r="AO124" s="35">
        <f t="shared" si="54"/>
        <v>1474.4040933574418</v>
      </c>
      <c r="AP124" s="36">
        <v>0.94386108158711612</v>
      </c>
      <c r="AQ124" s="35">
        <f t="shared" si="55"/>
        <v>1391.6326422528264</v>
      </c>
      <c r="AR124" s="36">
        <v>0.87218461162145189</v>
      </c>
      <c r="AS124" s="35">
        <f t="shared" si="56"/>
        <v>1213.7605756030164</v>
      </c>
      <c r="AT124" s="36">
        <v>0.84637405069676852</v>
      </c>
      <c r="AU124" s="35">
        <f t="shared" si="57"/>
        <v>1027.2954549491662</v>
      </c>
      <c r="AV124" s="36">
        <v>0.60308323315182799</v>
      </c>
      <c r="AW124" s="35">
        <f t="shared" si="58"/>
        <v>619.54466437292126</v>
      </c>
      <c r="AX124" s="36">
        <v>0.51310107307855946</v>
      </c>
      <c r="AY124" s="35">
        <f t="shared" si="40"/>
        <v>317.88903210984188</v>
      </c>
    </row>
    <row r="125" spans="1:51" hidden="1" x14ac:dyDescent="0.25">
      <c r="A125" s="2" t="s">
        <v>587</v>
      </c>
      <c r="B125" s="1" t="s">
        <v>17</v>
      </c>
      <c r="C125" s="1" t="s">
        <v>413</v>
      </c>
      <c r="D125" s="1" t="s">
        <v>34</v>
      </c>
      <c r="E125" s="1" t="s">
        <v>561</v>
      </c>
      <c r="F125" s="47">
        <v>2019</v>
      </c>
      <c r="G125" s="1" t="s">
        <v>588</v>
      </c>
      <c r="H125" s="27" t="s">
        <v>787</v>
      </c>
      <c r="I125" s="1" t="s">
        <v>967</v>
      </c>
      <c r="J125" s="1" t="s">
        <v>23</v>
      </c>
      <c r="K125" s="1" t="s">
        <v>725</v>
      </c>
      <c r="L125" s="13">
        <v>0.55610000000000004</v>
      </c>
      <c r="M125" s="35">
        <f t="shared" si="41"/>
        <v>0.12790300000000002</v>
      </c>
      <c r="N125" s="36">
        <v>1</v>
      </c>
      <c r="O125" s="35">
        <f t="shared" si="42"/>
        <v>0.12790300000000002</v>
      </c>
      <c r="P125" s="36">
        <v>1</v>
      </c>
      <c r="Q125" s="35">
        <f t="shared" si="43"/>
        <v>0.12790300000000002</v>
      </c>
      <c r="R125" s="36">
        <v>0.99431818181818177</v>
      </c>
      <c r="S125" s="35">
        <f t="shared" si="44"/>
        <v>0.12717627840909093</v>
      </c>
      <c r="T125" s="36">
        <v>1</v>
      </c>
      <c r="U125" s="35">
        <f t="shared" si="45"/>
        <v>0.12717627840909093</v>
      </c>
      <c r="V125" s="36">
        <v>0.96571428571428575</v>
      </c>
      <c r="W125" s="35">
        <f t="shared" si="46"/>
        <v>0.12281594886363639</v>
      </c>
      <c r="X125" s="36">
        <v>0.92307692307692313</v>
      </c>
      <c r="Y125" s="35">
        <f t="shared" si="47"/>
        <v>0.11336856818181822</v>
      </c>
      <c r="Z125" s="36">
        <v>0.87179487179487181</v>
      </c>
      <c r="AA125" s="35">
        <f t="shared" si="48"/>
        <v>9.8834136363636402E-2</v>
      </c>
      <c r="AB125" s="36">
        <v>0.63235294117647056</v>
      </c>
      <c r="AC125" s="35">
        <f t="shared" si="49"/>
        <v>6.2498056818181838E-2</v>
      </c>
      <c r="AD125" s="36">
        <v>0.53488372093023262</v>
      </c>
      <c r="AE125" s="35">
        <f t="shared" si="39"/>
        <v>3.3429193181818195E-2</v>
      </c>
      <c r="AF125" s="36">
        <v>0.72209999999999996</v>
      </c>
      <c r="AG125" s="35">
        <f t="shared" si="50"/>
        <v>465.0324</v>
      </c>
      <c r="AH125" s="36">
        <v>1</v>
      </c>
      <c r="AI125" s="35">
        <f t="shared" si="51"/>
        <v>465.0324</v>
      </c>
      <c r="AJ125" s="36">
        <v>0.99923033962306096</v>
      </c>
      <c r="AK125" s="35">
        <f t="shared" si="52"/>
        <v>464.67448298772712</v>
      </c>
      <c r="AL125" s="36">
        <v>0.99560232688767647</v>
      </c>
      <c r="AM125" s="35">
        <f t="shared" si="53"/>
        <v>462.63099650790917</v>
      </c>
      <c r="AN125" s="36">
        <v>0.9919897330050651</v>
      </c>
      <c r="AO125" s="35">
        <f t="shared" si="54"/>
        <v>458.92519870574802</v>
      </c>
      <c r="AP125" s="36">
        <v>0.94386108158711612</v>
      </c>
      <c r="AQ125" s="35">
        <f t="shared" si="55"/>
        <v>433.16163441798949</v>
      </c>
      <c r="AR125" s="36">
        <v>0.87218461162145189</v>
      </c>
      <c r="AS125" s="35">
        <f t="shared" si="56"/>
        <v>377.79691188416751</v>
      </c>
      <c r="AT125" s="36">
        <v>0.84637405069676852</v>
      </c>
      <c r="AU125" s="35">
        <f t="shared" si="57"/>
        <v>319.75750265213298</v>
      </c>
      <c r="AV125" s="36">
        <v>0.60308323315182799</v>
      </c>
      <c r="AW125" s="35">
        <f t="shared" si="58"/>
        <v>192.84038852400258</v>
      </c>
      <c r="AX125" s="36">
        <v>0.51310107307855946</v>
      </c>
      <c r="AY125" s="35">
        <f t="shared" si="40"/>
        <v>98.946610284552051</v>
      </c>
    </row>
    <row r="126" spans="1:51" hidden="1" x14ac:dyDescent="0.25">
      <c r="A126" s="2" t="s">
        <v>590</v>
      </c>
      <c r="B126" s="1" t="s">
        <v>17</v>
      </c>
      <c r="C126" s="1" t="s">
        <v>413</v>
      </c>
      <c r="D126" s="1" t="s">
        <v>34</v>
      </c>
      <c r="E126" s="1" t="s">
        <v>591</v>
      </c>
      <c r="F126" s="47">
        <v>2019</v>
      </c>
      <c r="G126" s="1" t="s">
        <v>98</v>
      </c>
      <c r="H126" s="27" t="s">
        <v>824</v>
      </c>
      <c r="I126" s="1" t="s">
        <v>968</v>
      </c>
      <c r="J126" s="1" t="s">
        <v>23</v>
      </c>
      <c r="K126" s="1" t="s">
        <v>725</v>
      </c>
      <c r="L126" s="13">
        <v>0.55610000000000004</v>
      </c>
      <c r="M126" s="35">
        <f t="shared" si="41"/>
        <v>0.55610000000000004</v>
      </c>
      <c r="N126" s="36">
        <v>1</v>
      </c>
      <c r="O126" s="35">
        <f t="shared" si="42"/>
        <v>0.55610000000000004</v>
      </c>
      <c r="P126" s="36">
        <v>1</v>
      </c>
      <c r="Q126" s="35">
        <f t="shared" si="43"/>
        <v>0.55610000000000004</v>
      </c>
      <c r="R126" s="36">
        <v>0.99431818181818177</v>
      </c>
      <c r="S126" s="35">
        <f t="shared" si="44"/>
        <v>0.55294034090909094</v>
      </c>
      <c r="T126" s="36">
        <v>1</v>
      </c>
      <c r="U126" s="35">
        <f t="shared" si="45"/>
        <v>0.55294034090909094</v>
      </c>
      <c r="V126" s="36">
        <v>0.96571428571428575</v>
      </c>
      <c r="W126" s="35">
        <f t="shared" si="46"/>
        <v>0.53398238636363637</v>
      </c>
      <c r="X126" s="36">
        <v>0.92307692307692313</v>
      </c>
      <c r="Y126" s="35">
        <f t="shared" si="47"/>
        <v>0.4929068181818182</v>
      </c>
      <c r="Z126" s="36">
        <v>0.87179487179487181</v>
      </c>
      <c r="AA126" s="35">
        <f t="shared" si="48"/>
        <v>0.42971363636363641</v>
      </c>
      <c r="AB126" s="36">
        <v>0.63235294117647056</v>
      </c>
      <c r="AC126" s="35">
        <f t="shared" si="49"/>
        <v>0.27173068181818183</v>
      </c>
      <c r="AD126" s="36">
        <v>0.53488372093023262</v>
      </c>
      <c r="AE126" s="35">
        <f t="shared" si="39"/>
        <v>0.1453443181818182</v>
      </c>
      <c r="AF126" s="36">
        <v>0.72209999999999996</v>
      </c>
      <c r="AG126" s="35">
        <f t="shared" si="50"/>
        <v>1443.4778999999999</v>
      </c>
      <c r="AH126" s="36">
        <v>1</v>
      </c>
      <c r="AI126" s="35">
        <f t="shared" si="51"/>
        <v>1443.4778999999999</v>
      </c>
      <c r="AJ126" s="36">
        <v>0.99923033962306096</v>
      </c>
      <c r="AK126" s="35">
        <f t="shared" si="52"/>
        <v>1442.3669122553827</v>
      </c>
      <c r="AL126" s="36">
        <v>0.99560232688767647</v>
      </c>
      <c r="AM126" s="35">
        <f t="shared" si="53"/>
        <v>1436.0238540672522</v>
      </c>
      <c r="AN126" s="36">
        <v>0.9919897330050651</v>
      </c>
      <c r="AO126" s="35">
        <f t="shared" si="54"/>
        <v>1424.520919585078</v>
      </c>
      <c r="AP126" s="36">
        <v>0.94386108158711612</v>
      </c>
      <c r="AQ126" s="35">
        <f t="shared" si="55"/>
        <v>1344.549855903045</v>
      </c>
      <c r="AR126" s="36">
        <v>0.87218461162145189</v>
      </c>
      <c r="AS126" s="35">
        <f t="shared" si="56"/>
        <v>1172.6956938764763</v>
      </c>
      <c r="AT126" s="36">
        <v>0.84637405069676852</v>
      </c>
      <c r="AU126" s="35">
        <f t="shared" si="57"/>
        <v>992.53920466089085</v>
      </c>
      <c r="AV126" s="36">
        <v>0.60308323315182799</v>
      </c>
      <c r="AW126" s="35">
        <f t="shared" si="58"/>
        <v>598.58375257683394</v>
      </c>
      <c r="AX126" s="36">
        <v>0.51310107307855946</v>
      </c>
      <c r="AY126" s="35">
        <f t="shared" si="40"/>
        <v>307.13396577456444</v>
      </c>
    </row>
    <row r="127" spans="1:51" hidden="1" x14ac:dyDescent="0.25">
      <c r="A127" s="2" t="s">
        <v>593</v>
      </c>
      <c r="B127" s="1" t="s">
        <v>17</v>
      </c>
      <c r="C127" s="1" t="s">
        <v>413</v>
      </c>
      <c r="D127" s="1" t="s">
        <v>34</v>
      </c>
      <c r="E127" s="1" t="s">
        <v>591</v>
      </c>
      <c r="F127" s="47">
        <v>2019</v>
      </c>
      <c r="G127" s="1" t="s">
        <v>594</v>
      </c>
      <c r="H127" s="27" t="s">
        <v>841</v>
      </c>
      <c r="I127" s="1" t="s">
        <v>969</v>
      </c>
      <c r="J127" s="1" t="s">
        <v>23</v>
      </c>
      <c r="K127" s="1" t="s">
        <v>725</v>
      </c>
      <c r="L127" s="13">
        <v>0.55610000000000004</v>
      </c>
      <c r="M127" s="35">
        <f t="shared" si="41"/>
        <v>0.72293000000000007</v>
      </c>
      <c r="N127" s="36">
        <v>1</v>
      </c>
      <c r="O127" s="35">
        <f t="shared" si="42"/>
        <v>0.72293000000000007</v>
      </c>
      <c r="P127" s="36">
        <v>1</v>
      </c>
      <c r="Q127" s="35">
        <f t="shared" si="43"/>
        <v>0.72293000000000007</v>
      </c>
      <c r="R127" s="36">
        <v>0.99431818181818177</v>
      </c>
      <c r="S127" s="35">
        <f t="shared" si="44"/>
        <v>0.7188224431818182</v>
      </c>
      <c r="T127" s="36">
        <v>1</v>
      </c>
      <c r="U127" s="35">
        <f t="shared" si="45"/>
        <v>0.7188224431818182</v>
      </c>
      <c r="V127" s="36">
        <v>0.96571428571428575</v>
      </c>
      <c r="W127" s="35">
        <f t="shared" si="46"/>
        <v>0.69417710227272733</v>
      </c>
      <c r="X127" s="36">
        <v>0.92307692307692313</v>
      </c>
      <c r="Y127" s="35">
        <f t="shared" si="47"/>
        <v>0.64077886363636372</v>
      </c>
      <c r="Z127" s="36">
        <v>0.87179487179487181</v>
      </c>
      <c r="AA127" s="35">
        <f t="shared" si="48"/>
        <v>0.55862772727272736</v>
      </c>
      <c r="AB127" s="36">
        <v>0.63235294117647056</v>
      </c>
      <c r="AC127" s="35">
        <f t="shared" si="49"/>
        <v>0.35324988636363641</v>
      </c>
      <c r="AD127" s="36">
        <v>0.53488372093023262</v>
      </c>
      <c r="AE127" s="35">
        <f t="shared" si="39"/>
        <v>0.18894761363636367</v>
      </c>
      <c r="AF127" s="36">
        <v>0.72209999999999996</v>
      </c>
      <c r="AG127" s="35">
        <f t="shared" si="50"/>
        <v>1866.6284999999998</v>
      </c>
      <c r="AH127" s="36">
        <v>1</v>
      </c>
      <c r="AI127" s="35">
        <f t="shared" si="51"/>
        <v>1866.6284999999998</v>
      </c>
      <c r="AJ127" s="36">
        <v>0.99923033962306096</v>
      </c>
      <c r="AK127" s="35">
        <f t="shared" si="52"/>
        <v>1865.1918300050847</v>
      </c>
      <c r="AL127" s="36">
        <v>0.99560232688767647</v>
      </c>
      <c r="AM127" s="35">
        <f t="shared" si="53"/>
        <v>1856.9893260449458</v>
      </c>
      <c r="AN127" s="36">
        <v>0.9919897330050651</v>
      </c>
      <c r="AO127" s="35">
        <f t="shared" si="54"/>
        <v>1842.1143457365815</v>
      </c>
      <c r="AP127" s="36">
        <v>0.94386108158711612</v>
      </c>
      <c r="AQ127" s="35">
        <f t="shared" si="55"/>
        <v>1738.7000387740727</v>
      </c>
      <c r="AR127" s="36">
        <v>0.87218461162145189</v>
      </c>
      <c r="AS127" s="35">
        <f t="shared" si="56"/>
        <v>1516.4674180443678</v>
      </c>
      <c r="AT127" s="36">
        <v>0.84637405069676852</v>
      </c>
      <c r="AU127" s="35">
        <f t="shared" si="57"/>
        <v>1283.4986713598814</v>
      </c>
      <c r="AV127" s="36">
        <v>0.60308323315182799</v>
      </c>
      <c r="AW127" s="35">
        <f t="shared" si="58"/>
        <v>774.05652846979285</v>
      </c>
      <c r="AX127" s="36">
        <v>0.51310107307855946</v>
      </c>
      <c r="AY127" s="35">
        <f t="shared" si="40"/>
        <v>397.16923538131522</v>
      </c>
    </row>
    <row r="128" spans="1:51" hidden="1" x14ac:dyDescent="0.25">
      <c r="A128" s="2" t="s">
        <v>597</v>
      </c>
      <c r="B128" s="1" t="s">
        <v>17</v>
      </c>
      <c r="C128" s="1" t="s">
        <v>413</v>
      </c>
      <c r="D128" s="1" t="s">
        <v>34</v>
      </c>
      <c r="E128" s="1" t="s">
        <v>527</v>
      </c>
      <c r="F128" s="47">
        <v>2019</v>
      </c>
      <c r="G128" s="1" t="s">
        <v>598</v>
      </c>
      <c r="H128" s="27" t="s">
        <v>842</v>
      </c>
      <c r="I128" s="1" t="s">
        <v>970</v>
      </c>
      <c r="J128" s="1" t="s">
        <v>23</v>
      </c>
      <c r="K128" s="1" t="s">
        <v>725</v>
      </c>
      <c r="L128" s="13">
        <v>0.55610000000000004</v>
      </c>
      <c r="M128" s="35">
        <f t="shared" si="41"/>
        <v>0.45600200000000002</v>
      </c>
      <c r="N128" s="36">
        <v>1</v>
      </c>
      <c r="O128" s="35">
        <f t="shared" si="42"/>
        <v>0.45600200000000002</v>
      </c>
      <c r="P128" s="36">
        <v>1</v>
      </c>
      <c r="Q128" s="35">
        <f t="shared" si="43"/>
        <v>0.45600200000000002</v>
      </c>
      <c r="R128" s="36">
        <v>0.99431818181818177</v>
      </c>
      <c r="S128" s="35">
        <f t="shared" si="44"/>
        <v>0.45341107954545457</v>
      </c>
      <c r="T128" s="36">
        <v>1</v>
      </c>
      <c r="U128" s="35">
        <f t="shared" si="45"/>
        <v>0.45341107954545457</v>
      </c>
      <c r="V128" s="36">
        <v>0.96571428571428575</v>
      </c>
      <c r="W128" s="35">
        <f t="shared" si="46"/>
        <v>0.43786555681818184</v>
      </c>
      <c r="X128" s="36">
        <v>0.92307692307692313</v>
      </c>
      <c r="Y128" s="35">
        <f t="shared" si="47"/>
        <v>0.40418359090909095</v>
      </c>
      <c r="Z128" s="36">
        <v>0.87179487179487181</v>
      </c>
      <c r="AA128" s="35">
        <f t="shared" si="48"/>
        <v>0.35236518181818188</v>
      </c>
      <c r="AB128" s="36">
        <v>0.63235294117647056</v>
      </c>
      <c r="AC128" s="35">
        <f t="shared" si="49"/>
        <v>0.22281915909090913</v>
      </c>
      <c r="AD128" s="36">
        <v>0.53488372093023262</v>
      </c>
      <c r="AE128" s="35">
        <f t="shared" si="39"/>
        <v>0.11918234090909094</v>
      </c>
      <c r="AF128" s="36">
        <v>0.72209999999999996</v>
      </c>
      <c r="AG128" s="35">
        <f t="shared" si="50"/>
        <v>1420.3706999999999</v>
      </c>
      <c r="AH128" s="36">
        <v>1</v>
      </c>
      <c r="AI128" s="35">
        <f t="shared" si="51"/>
        <v>1420.3706999999999</v>
      </c>
      <c r="AJ128" s="36">
        <v>0.99923033962306096</v>
      </c>
      <c r="AK128" s="35">
        <f t="shared" si="52"/>
        <v>1419.2774969516447</v>
      </c>
      <c r="AL128" s="36">
        <v>0.99560232688767647</v>
      </c>
      <c r="AM128" s="35">
        <f t="shared" si="53"/>
        <v>1413.0359784643747</v>
      </c>
      <c r="AN128" s="36">
        <v>0.9919897330050651</v>
      </c>
      <c r="AO128" s="35">
        <f t="shared" si="54"/>
        <v>1401.717183003426</v>
      </c>
      <c r="AP128" s="36">
        <v>0.94386108158711612</v>
      </c>
      <c r="AQ128" s="35">
        <f t="shared" si="55"/>
        <v>1323.0262964288593</v>
      </c>
      <c r="AR128" s="36">
        <v>0.87218461162145189</v>
      </c>
      <c r="AS128" s="35">
        <f t="shared" si="56"/>
        <v>1153.9231765157724</v>
      </c>
      <c r="AT128" s="36">
        <v>0.84637405069676852</v>
      </c>
      <c r="AU128" s="35">
        <f t="shared" si="57"/>
        <v>976.65063310053654</v>
      </c>
      <c r="AV128" s="36">
        <v>0.60308323315182799</v>
      </c>
      <c r="AW128" s="35">
        <f t="shared" si="58"/>
        <v>589.0016214700513</v>
      </c>
      <c r="AX128" s="36">
        <v>0.51310107307855946</v>
      </c>
      <c r="AY128" s="35">
        <f t="shared" si="40"/>
        <v>302.21736402129483</v>
      </c>
    </row>
    <row r="129" spans="1:51" hidden="1" x14ac:dyDescent="0.25">
      <c r="A129" s="2" t="s">
        <v>601</v>
      </c>
      <c r="B129" s="1" t="s">
        <v>17</v>
      </c>
      <c r="C129" s="1" t="s">
        <v>413</v>
      </c>
      <c r="D129" s="1" t="s">
        <v>366</v>
      </c>
      <c r="E129" s="1" t="s">
        <v>602</v>
      </c>
      <c r="F129" s="47">
        <v>2019</v>
      </c>
      <c r="G129" s="1" t="s">
        <v>603</v>
      </c>
      <c r="H129" s="27" t="s">
        <v>843</v>
      </c>
      <c r="I129" s="1" t="s">
        <v>971</v>
      </c>
      <c r="J129" s="1" t="s">
        <v>23</v>
      </c>
      <c r="K129" s="1" t="s">
        <v>725</v>
      </c>
      <c r="L129" s="13">
        <v>0.55610000000000004</v>
      </c>
      <c r="M129" s="35">
        <f t="shared" si="41"/>
        <v>1.6071290000000003</v>
      </c>
      <c r="N129" s="36">
        <v>1</v>
      </c>
      <c r="O129" s="35">
        <f t="shared" si="42"/>
        <v>1.6071290000000003</v>
      </c>
      <c r="P129" s="36">
        <v>1</v>
      </c>
      <c r="Q129" s="35">
        <f t="shared" si="43"/>
        <v>1.6071290000000003</v>
      </c>
      <c r="R129" s="36">
        <v>0.99431818181818177</v>
      </c>
      <c r="S129" s="35">
        <f t="shared" si="44"/>
        <v>1.597997585227273</v>
      </c>
      <c r="T129" s="36">
        <v>1</v>
      </c>
      <c r="U129" s="35">
        <f t="shared" si="45"/>
        <v>1.597997585227273</v>
      </c>
      <c r="V129" s="36">
        <v>0.96571428571428575</v>
      </c>
      <c r="W129" s="35">
        <f t="shared" si="46"/>
        <v>1.5432090965909093</v>
      </c>
      <c r="X129" s="36">
        <v>0.92307692307692313</v>
      </c>
      <c r="Y129" s="35">
        <f t="shared" si="47"/>
        <v>1.4245007045454547</v>
      </c>
      <c r="Z129" s="36">
        <v>0.87179487179487181</v>
      </c>
      <c r="AA129" s="35">
        <f t="shared" si="48"/>
        <v>1.2418724090909092</v>
      </c>
      <c r="AB129" s="36">
        <v>0.63235294117647056</v>
      </c>
      <c r="AC129" s="35">
        <f t="shared" si="49"/>
        <v>0.78530167045454546</v>
      </c>
      <c r="AD129" s="36">
        <v>0.53488372093023262</v>
      </c>
      <c r="AE129" s="35">
        <f t="shared" si="39"/>
        <v>0.42004507954545461</v>
      </c>
      <c r="AF129" s="36">
        <v>0.72209999999999996</v>
      </c>
      <c r="AG129" s="35">
        <f t="shared" si="50"/>
        <v>4690.0394999999999</v>
      </c>
      <c r="AH129" s="36">
        <v>1</v>
      </c>
      <c r="AI129" s="35">
        <f t="shared" si="51"/>
        <v>4690.0394999999999</v>
      </c>
      <c r="AJ129" s="36">
        <v>0.99923033962306096</v>
      </c>
      <c r="AK129" s="35">
        <f t="shared" si="52"/>
        <v>4686.4297624305709</v>
      </c>
      <c r="AL129" s="36">
        <v>0.99560232688767647</v>
      </c>
      <c r="AM129" s="35">
        <f t="shared" si="53"/>
        <v>4665.8203762715375</v>
      </c>
      <c r="AN129" s="36">
        <v>0.9919897330050651</v>
      </c>
      <c r="AO129" s="35">
        <f t="shared" si="54"/>
        <v>4628.4459093071946</v>
      </c>
      <c r="AP129" s="36">
        <v>0.94386108158711612</v>
      </c>
      <c r="AQ129" s="35">
        <f t="shared" si="55"/>
        <v>4368.6099620261521</v>
      </c>
      <c r="AR129" s="36">
        <v>0.87218461162145189</v>
      </c>
      <c r="AS129" s="35">
        <f t="shared" si="56"/>
        <v>3810.234383055385</v>
      </c>
      <c r="AT129" s="36">
        <v>0.84637405069676852</v>
      </c>
      <c r="AU129" s="35">
        <f t="shared" si="57"/>
        <v>3224.883508890689</v>
      </c>
      <c r="AV129" s="36">
        <v>0.60308323315182799</v>
      </c>
      <c r="AW129" s="35">
        <f t="shared" si="58"/>
        <v>1944.8731730798086</v>
      </c>
      <c r="AX129" s="36">
        <v>0.51310107307855946</v>
      </c>
      <c r="AY129" s="35">
        <f t="shared" si="40"/>
        <v>997.9165121089527</v>
      </c>
    </row>
    <row r="130" spans="1:51" hidden="1" x14ac:dyDescent="0.25">
      <c r="A130" s="2" t="s">
        <v>606</v>
      </c>
      <c r="B130" s="1" t="s">
        <v>17</v>
      </c>
      <c r="C130" s="1" t="s">
        <v>413</v>
      </c>
      <c r="D130" s="1" t="s">
        <v>366</v>
      </c>
      <c r="E130" s="1" t="s">
        <v>607</v>
      </c>
      <c r="F130" s="47">
        <v>2019</v>
      </c>
      <c r="G130" s="1" t="s">
        <v>608</v>
      </c>
      <c r="H130" s="27" t="s">
        <v>844</v>
      </c>
      <c r="I130" s="1" t="s">
        <v>972</v>
      </c>
      <c r="J130" s="1" t="s">
        <v>23</v>
      </c>
      <c r="K130" s="1" t="s">
        <v>725</v>
      </c>
      <c r="L130" s="13">
        <v>0.55610000000000004</v>
      </c>
      <c r="M130" s="35">
        <f t="shared" si="41"/>
        <v>0.48936800000000003</v>
      </c>
      <c r="N130" s="36">
        <v>1</v>
      </c>
      <c r="O130" s="35">
        <f t="shared" si="42"/>
        <v>0.48936800000000003</v>
      </c>
      <c r="P130" s="36">
        <v>1</v>
      </c>
      <c r="Q130" s="35">
        <f t="shared" si="43"/>
        <v>0.48936800000000003</v>
      </c>
      <c r="R130" s="36">
        <v>0.99431818181818177</v>
      </c>
      <c r="S130" s="35">
        <f t="shared" si="44"/>
        <v>0.48658750000000001</v>
      </c>
      <c r="T130" s="36">
        <v>1</v>
      </c>
      <c r="U130" s="35">
        <f t="shared" si="45"/>
        <v>0.48658750000000001</v>
      </c>
      <c r="V130" s="36">
        <v>0.96571428571428575</v>
      </c>
      <c r="W130" s="35">
        <f t="shared" si="46"/>
        <v>0.4699045</v>
      </c>
      <c r="X130" s="36">
        <v>0.92307692307692313</v>
      </c>
      <c r="Y130" s="35">
        <f t="shared" si="47"/>
        <v>0.43375800000000003</v>
      </c>
      <c r="Z130" s="36">
        <v>0.87179487179487181</v>
      </c>
      <c r="AA130" s="35">
        <f t="shared" si="48"/>
        <v>0.37814800000000004</v>
      </c>
      <c r="AB130" s="36">
        <v>0.63235294117647056</v>
      </c>
      <c r="AC130" s="35">
        <f t="shared" si="49"/>
        <v>0.239123</v>
      </c>
      <c r="AD130" s="36">
        <v>0.53488372093023262</v>
      </c>
      <c r="AE130" s="35">
        <f t="shared" si="39"/>
        <v>0.12790300000000002</v>
      </c>
      <c r="AF130" s="36">
        <v>0.72209999999999996</v>
      </c>
      <c r="AG130" s="35">
        <f t="shared" si="50"/>
        <v>1410.9833999999998</v>
      </c>
      <c r="AH130" s="36">
        <v>1</v>
      </c>
      <c r="AI130" s="35">
        <f t="shared" si="51"/>
        <v>1410.9833999999998</v>
      </c>
      <c r="AJ130" s="36">
        <v>0.99923033962306096</v>
      </c>
      <c r="AK130" s="35">
        <f t="shared" si="52"/>
        <v>1409.8974219845011</v>
      </c>
      <c r="AL130" s="36">
        <v>0.99560232688767647</v>
      </c>
      <c r="AM130" s="35">
        <f t="shared" si="53"/>
        <v>1403.6971540007055</v>
      </c>
      <c r="AN130" s="36">
        <v>0.9919897330050651</v>
      </c>
      <c r="AO130" s="35">
        <f t="shared" si="54"/>
        <v>1392.4531650171295</v>
      </c>
      <c r="AP130" s="36">
        <v>0.94386108158711612</v>
      </c>
      <c r="AQ130" s="35">
        <f t="shared" si="55"/>
        <v>1314.282350392471</v>
      </c>
      <c r="AR130" s="36">
        <v>0.87218461162145189</v>
      </c>
      <c r="AS130" s="35">
        <f t="shared" si="56"/>
        <v>1146.2968413379863</v>
      </c>
      <c r="AT130" s="36">
        <v>0.84637405069676852</v>
      </c>
      <c r="AU130" s="35">
        <f t="shared" si="57"/>
        <v>970.19590090414238</v>
      </c>
      <c r="AV130" s="36">
        <v>0.60308323315182799</v>
      </c>
      <c r="AW130" s="35">
        <f t="shared" si="58"/>
        <v>585.10888070792066</v>
      </c>
      <c r="AX130" s="36">
        <v>0.51310107307855946</v>
      </c>
      <c r="AY130" s="35">
        <f t="shared" si="40"/>
        <v>300.21999455902892</v>
      </c>
    </row>
    <row r="131" spans="1:51" hidden="1" x14ac:dyDescent="0.25">
      <c r="A131" s="2" t="s">
        <v>611</v>
      </c>
      <c r="B131" s="1" t="s">
        <v>17</v>
      </c>
      <c r="C131" s="1" t="s">
        <v>413</v>
      </c>
      <c r="D131" s="1" t="s">
        <v>366</v>
      </c>
      <c r="E131" s="1" t="s">
        <v>612</v>
      </c>
      <c r="F131" s="47">
        <v>2019</v>
      </c>
      <c r="G131" s="1" t="s">
        <v>613</v>
      </c>
      <c r="H131" s="27" t="s">
        <v>845</v>
      </c>
      <c r="I131" s="1" t="s">
        <v>973</v>
      </c>
      <c r="J131" s="1" t="s">
        <v>23</v>
      </c>
      <c r="K131" s="1" t="s">
        <v>725</v>
      </c>
      <c r="L131" s="13">
        <v>0.55610000000000004</v>
      </c>
      <c r="M131" s="35">
        <f t="shared" si="41"/>
        <v>0.80078400000000005</v>
      </c>
      <c r="N131" s="36">
        <v>1</v>
      </c>
      <c r="O131" s="35">
        <f t="shared" si="42"/>
        <v>0.80078400000000005</v>
      </c>
      <c r="P131" s="36">
        <v>1</v>
      </c>
      <c r="Q131" s="35">
        <f t="shared" si="43"/>
        <v>0.80078400000000005</v>
      </c>
      <c r="R131" s="36">
        <v>0.99431818181818177</v>
      </c>
      <c r="S131" s="35">
        <f t="shared" si="44"/>
        <v>0.79623409090909092</v>
      </c>
      <c r="T131" s="36">
        <v>1</v>
      </c>
      <c r="U131" s="35">
        <f t="shared" si="45"/>
        <v>0.79623409090909092</v>
      </c>
      <c r="V131" s="36">
        <v>0.96571428571428575</v>
      </c>
      <c r="W131" s="35">
        <f t="shared" si="46"/>
        <v>0.76893463636363635</v>
      </c>
      <c r="X131" s="36">
        <v>0.92307692307692313</v>
      </c>
      <c r="Y131" s="35">
        <f t="shared" si="47"/>
        <v>0.70978581818181818</v>
      </c>
      <c r="Z131" s="36">
        <v>0.87179487179487181</v>
      </c>
      <c r="AA131" s="35">
        <f t="shared" si="48"/>
        <v>0.61878763636363643</v>
      </c>
      <c r="AB131" s="36">
        <v>0.63235294117647056</v>
      </c>
      <c r="AC131" s="35">
        <f t="shared" si="49"/>
        <v>0.39129218181818182</v>
      </c>
      <c r="AD131" s="36">
        <v>0.53488372093023262</v>
      </c>
      <c r="AE131" s="35">
        <f t="shared" si="39"/>
        <v>0.20929581818181819</v>
      </c>
      <c r="AF131" s="36">
        <v>0.72209999999999996</v>
      </c>
      <c r="AG131" s="35">
        <f t="shared" si="50"/>
        <v>2341.7702999999997</v>
      </c>
      <c r="AH131" s="36">
        <v>1</v>
      </c>
      <c r="AI131" s="35">
        <f t="shared" si="51"/>
        <v>2341.7702999999997</v>
      </c>
      <c r="AJ131" s="36">
        <v>0.99923033962306096</v>
      </c>
      <c r="AK131" s="35">
        <f t="shared" si="52"/>
        <v>2339.9679321881972</v>
      </c>
      <c r="AL131" s="36">
        <v>0.99560232688767647</v>
      </c>
      <c r="AM131" s="35">
        <f t="shared" si="53"/>
        <v>2329.6775181291141</v>
      </c>
      <c r="AN131" s="36">
        <v>0.9919897330050651</v>
      </c>
      <c r="AO131" s="35">
        <f t="shared" si="54"/>
        <v>2311.0161791968026</v>
      </c>
      <c r="AP131" s="36">
        <v>0.94386108158711612</v>
      </c>
      <c r="AQ131" s="35">
        <f t="shared" si="55"/>
        <v>2181.2782304620187</v>
      </c>
      <c r="AR131" s="36">
        <v>0.87218461162145189</v>
      </c>
      <c r="AS131" s="35">
        <f t="shared" si="56"/>
        <v>1902.4773062738436</v>
      </c>
      <c r="AT131" s="36">
        <v>0.84637405069676852</v>
      </c>
      <c r="AU131" s="35">
        <f t="shared" si="57"/>
        <v>1610.2074240696697</v>
      </c>
      <c r="AV131" s="36">
        <v>0.60308323315182799</v>
      </c>
      <c r="AW131" s="35">
        <f t="shared" si="58"/>
        <v>971.08909935301301</v>
      </c>
      <c r="AX131" s="36">
        <v>0.51310107307855946</v>
      </c>
      <c r="AY131" s="35">
        <f t="shared" si="40"/>
        <v>498.26685893292279</v>
      </c>
    </row>
    <row r="132" spans="1:51" hidden="1" x14ac:dyDescent="0.25">
      <c r="A132" s="2" t="s">
        <v>616</v>
      </c>
      <c r="B132" s="1" t="s">
        <v>17</v>
      </c>
      <c r="C132" s="1" t="s">
        <v>413</v>
      </c>
      <c r="D132" s="1" t="s">
        <v>366</v>
      </c>
      <c r="E132" s="1" t="s">
        <v>612</v>
      </c>
      <c r="F132" s="47">
        <v>2019</v>
      </c>
      <c r="G132" s="1" t="s">
        <v>617</v>
      </c>
      <c r="H132" s="27" t="s">
        <v>803</v>
      </c>
      <c r="I132" s="1" t="s">
        <v>974</v>
      </c>
      <c r="J132" s="1" t="s">
        <v>23</v>
      </c>
      <c r="K132" s="1" t="s">
        <v>725</v>
      </c>
      <c r="L132" s="13">
        <v>0.55610000000000004</v>
      </c>
      <c r="M132" s="35">
        <f t="shared" si="41"/>
        <v>0.66175899999999999</v>
      </c>
      <c r="N132" s="36">
        <v>1</v>
      </c>
      <c r="O132" s="35">
        <f t="shared" si="42"/>
        <v>0.66175899999999999</v>
      </c>
      <c r="P132" s="36">
        <v>1</v>
      </c>
      <c r="Q132" s="35">
        <f t="shared" si="43"/>
        <v>0.66175899999999999</v>
      </c>
      <c r="R132" s="36">
        <v>0.99431818181818177</v>
      </c>
      <c r="S132" s="35">
        <f t="shared" si="44"/>
        <v>0.65799900568181813</v>
      </c>
      <c r="T132" s="36">
        <v>1</v>
      </c>
      <c r="U132" s="35">
        <f t="shared" si="45"/>
        <v>0.65799900568181813</v>
      </c>
      <c r="V132" s="36">
        <v>0.96571428571428575</v>
      </c>
      <c r="W132" s="35">
        <f t="shared" si="46"/>
        <v>0.6354390397727272</v>
      </c>
      <c r="X132" s="36">
        <v>0.92307692307692313</v>
      </c>
      <c r="Y132" s="35">
        <f t="shared" si="47"/>
        <v>0.58655911363636359</v>
      </c>
      <c r="Z132" s="36">
        <v>0.87179487179487181</v>
      </c>
      <c r="AA132" s="35">
        <f t="shared" si="48"/>
        <v>0.5113592272727272</v>
      </c>
      <c r="AB132" s="36">
        <v>0.63235294117647056</v>
      </c>
      <c r="AC132" s="35">
        <f t="shared" si="49"/>
        <v>0.32335951136363633</v>
      </c>
      <c r="AD132" s="36">
        <v>0.53488372093023262</v>
      </c>
      <c r="AE132" s="35">
        <f t="shared" si="39"/>
        <v>0.17295973863636363</v>
      </c>
      <c r="AF132" s="36">
        <v>0.72209999999999996</v>
      </c>
      <c r="AG132" s="35">
        <f t="shared" si="50"/>
        <v>1935.2279999999998</v>
      </c>
      <c r="AH132" s="36">
        <v>1</v>
      </c>
      <c r="AI132" s="35">
        <f t="shared" si="51"/>
        <v>1935.2279999999998</v>
      </c>
      <c r="AJ132" s="36">
        <v>0.99923033962306096</v>
      </c>
      <c r="AK132" s="35">
        <f t="shared" si="52"/>
        <v>1933.7385316880568</v>
      </c>
      <c r="AL132" s="36">
        <v>0.99560232688767647</v>
      </c>
      <c r="AM132" s="35">
        <f t="shared" si="53"/>
        <v>1925.2345817409882</v>
      </c>
      <c r="AN132" s="36">
        <v>0.9919897330050651</v>
      </c>
      <c r="AO132" s="35">
        <f t="shared" si="54"/>
        <v>1909.8129387133611</v>
      </c>
      <c r="AP132" s="36">
        <v>0.94386108158711612</v>
      </c>
      <c r="AQ132" s="35">
        <f t="shared" si="55"/>
        <v>1802.5981059630617</v>
      </c>
      <c r="AR132" s="36">
        <v>0.87218461162145189</v>
      </c>
      <c r="AS132" s="35">
        <f t="shared" si="56"/>
        <v>1572.1983289589577</v>
      </c>
      <c r="AT132" s="36">
        <v>0.84637405069676852</v>
      </c>
      <c r="AU132" s="35">
        <f t="shared" si="57"/>
        <v>1330.6678681796836</v>
      </c>
      <c r="AV132" s="36">
        <v>0.60308323315182799</v>
      </c>
      <c r="AW132" s="35">
        <f t="shared" si="58"/>
        <v>802.50348019305409</v>
      </c>
      <c r="AX132" s="36">
        <v>0.51310107307855946</v>
      </c>
      <c r="AY132" s="35">
        <f t="shared" si="40"/>
        <v>411.76539683633456</v>
      </c>
    </row>
    <row r="133" spans="1:51" hidden="1" x14ac:dyDescent="0.25">
      <c r="A133" s="2" t="s">
        <v>619</v>
      </c>
      <c r="B133" s="1" t="s">
        <v>17</v>
      </c>
      <c r="C133" s="1" t="s">
        <v>413</v>
      </c>
      <c r="D133" s="1" t="s">
        <v>366</v>
      </c>
      <c r="E133" s="1" t="s">
        <v>620</v>
      </c>
      <c r="F133" s="47">
        <v>2019</v>
      </c>
      <c r="G133" s="1" t="s">
        <v>621</v>
      </c>
      <c r="H133" s="27" t="s">
        <v>846</v>
      </c>
      <c r="I133" s="1" t="s">
        <v>975</v>
      </c>
      <c r="J133" s="1" t="s">
        <v>23</v>
      </c>
      <c r="K133" s="1" t="s">
        <v>725</v>
      </c>
      <c r="L133" s="13">
        <v>0.55610000000000004</v>
      </c>
      <c r="M133" s="35">
        <f t="shared" si="41"/>
        <v>0.38370900000000002</v>
      </c>
      <c r="N133" s="36">
        <v>1</v>
      </c>
      <c r="O133" s="35">
        <f t="shared" si="42"/>
        <v>0.38370900000000002</v>
      </c>
      <c r="P133" s="36">
        <v>1</v>
      </c>
      <c r="Q133" s="35">
        <f t="shared" si="43"/>
        <v>0.38370900000000002</v>
      </c>
      <c r="R133" s="36">
        <v>0.99431818181818177</v>
      </c>
      <c r="S133" s="35">
        <f t="shared" si="44"/>
        <v>0.38152883522727271</v>
      </c>
      <c r="T133" s="36">
        <v>1</v>
      </c>
      <c r="U133" s="35">
        <f t="shared" si="45"/>
        <v>0.38152883522727271</v>
      </c>
      <c r="V133" s="36">
        <v>0.96571428571428575</v>
      </c>
      <c r="W133" s="35">
        <f t="shared" si="46"/>
        <v>0.36844784659090907</v>
      </c>
      <c r="X133" s="36">
        <v>0.92307692307692313</v>
      </c>
      <c r="Y133" s="35">
        <f t="shared" si="47"/>
        <v>0.34010570454545452</v>
      </c>
      <c r="Z133" s="36">
        <v>0.87179487179487181</v>
      </c>
      <c r="AA133" s="35">
        <f t="shared" si="48"/>
        <v>0.29650240909090908</v>
      </c>
      <c r="AB133" s="36">
        <v>0.63235294117647056</v>
      </c>
      <c r="AC133" s="35">
        <f t="shared" si="49"/>
        <v>0.18749417045454544</v>
      </c>
      <c r="AD133" s="36">
        <v>0.53488372093023262</v>
      </c>
      <c r="AE133" s="35">
        <f t="shared" si="39"/>
        <v>0.10028757954545456</v>
      </c>
      <c r="AF133" s="36">
        <v>0.72209999999999996</v>
      </c>
      <c r="AG133" s="35">
        <f t="shared" si="50"/>
        <v>1608.8388</v>
      </c>
      <c r="AH133" s="36">
        <v>1</v>
      </c>
      <c r="AI133" s="35">
        <f t="shared" si="51"/>
        <v>1608.8388</v>
      </c>
      <c r="AJ133" s="36">
        <v>0.99923033962306096</v>
      </c>
      <c r="AK133" s="35">
        <f t="shared" si="52"/>
        <v>1607.6005405227579</v>
      </c>
      <c r="AL133" s="36">
        <v>0.99560232688767647</v>
      </c>
      <c r="AM133" s="35">
        <f t="shared" si="53"/>
        <v>1600.5308388503443</v>
      </c>
      <c r="AN133" s="36">
        <v>0.9919897330050651</v>
      </c>
      <c r="AO133" s="35">
        <f t="shared" si="54"/>
        <v>1587.7101594975259</v>
      </c>
      <c r="AP133" s="36">
        <v>0.94386108158711612</v>
      </c>
      <c r="AQ133" s="35">
        <f t="shared" si="55"/>
        <v>1498.5778283901875</v>
      </c>
      <c r="AR133" s="36">
        <v>0.87218461162145189</v>
      </c>
      <c r="AS133" s="35">
        <f t="shared" si="56"/>
        <v>1307.0365212390145</v>
      </c>
      <c r="AT133" s="36">
        <v>0.84637405069676852</v>
      </c>
      <c r="AU133" s="35">
        <f t="shared" si="57"/>
        <v>1106.2417948896777</v>
      </c>
      <c r="AV133" s="36">
        <v>0.60308323315182799</v>
      </c>
      <c r="AW133" s="35">
        <f t="shared" si="58"/>
        <v>667.15587830974823</v>
      </c>
      <c r="AX133" s="36">
        <v>0.51310107307855946</v>
      </c>
      <c r="AY133" s="35">
        <f t="shared" si="40"/>
        <v>342.31839707140063</v>
      </c>
    </row>
    <row r="134" spans="1:51" hidden="1" x14ac:dyDescent="0.25">
      <c r="A134" s="2" t="s">
        <v>624</v>
      </c>
      <c r="B134" s="1" t="s">
        <v>17</v>
      </c>
      <c r="C134" s="1" t="s">
        <v>413</v>
      </c>
      <c r="D134" s="1" t="s">
        <v>34</v>
      </c>
      <c r="E134" s="1" t="s">
        <v>625</v>
      </c>
      <c r="F134" s="47">
        <v>2019</v>
      </c>
      <c r="G134" s="1" t="s">
        <v>588</v>
      </c>
      <c r="H134" s="27" t="s">
        <v>847</v>
      </c>
      <c r="I134" s="1" t="s">
        <v>976</v>
      </c>
      <c r="J134" s="1" t="s">
        <v>23</v>
      </c>
      <c r="K134" s="1" t="s">
        <v>725</v>
      </c>
      <c r="L134" s="13">
        <v>0.55610000000000004</v>
      </c>
      <c r="M134" s="35">
        <f t="shared" si="41"/>
        <v>0.13902500000000001</v>
      </c>
      <c r="N134" s="36">
        <v>1</v>
      </c>
      <c r="O134" s="35">
        <f t="shared" si="42"/>
        <v>0.13902500000000001</v>
      </c>
      <c r="P134" s="36">
        <v>1</v>
      </c>
      <c r="Q134" s="35">
        <f t="shared" si="43"/>
        <v>0.13902500000000001</v>
      </c>
      <c r="R134" s="36">
        <v>0.99431818181818177</v>
      </c>
      <c r="S134" s="35">
        <f t="shared" si="44"/>
        <v>0.13823508522727274</v>
      </c>
      <c r="T134" s="36">
        <v>1</v>
      </c>
      <c r="U134" s="35">
        <f t="shared" si="45"/>
        <v>0.13823508522727274</v>
      </c>
      <c r="V134" s="36">
        <v>0.96571428571428575</v>
      </c>
      <c r="W134" s="35">
        <f t="shared" si="46"/>
        <v>0.13349559659090909</v>
      </c>
      <c r="X134" s="36">
        <v>0.92307692307692313</v>
      </c>
      <c r="Y134" s="35">
        <f t="shared" si="47"/>
        <v>0.12322670454545455</v>
      </c>
      <c r="Z134" s="36">
        <v>0.87179487179487181</v>
      </c>
      <c r="AA134" s="35">
        <f t="shared" si="48"/>
        <v>0.1074284090909091</v>
      </c>
      <c r="AB134" s="36">
        <v>0.63235294117647056</v>
      </c>
      <c r="AC134" s="35">
        <f t="shared" si="49"/>
        <v>6.7932670454545457E-2</v>
      </c>
      <c r="AD134" s="36">
        <v>0.53488372093023262</v>
      </c>
      <c r="AE134" s="35">
        <f t="shared" si="39"/>
        <v>3.633607954545455E-2</v>
      </c>
      <c r="AF134" s="36">
        <v>0.72209999999999996</v>
      </c>
      <c r="AG134" s="35">
        <f t="shared" si="50"/>
        <v>228.9057</v>
      </c>
      <c r="AH134" s="36">
        <v>1</v>
      </c>
      <c r="AI134" s="35">
        <f t="shared" si="51"/>
        <v>228.9057</v>
      </c>
      <c r="AJ134" s="36">
        <v>0.99923033962306096</v>
      </c>
      <c r="AK134" s="35">
        <f t="shared" si="52"/>
        <v>228.7295203526545</v>
      </c>
      <c r="AL134" s="36">
        <v>0.99560232688767647</v>
      </c>
      <c r="AM134" s="35">
        <f t="shared" si="53"/>
        <v>227.72364269100498</v>
      </c>
      <c r="AN134" s="36">
        <v>0.9919897330050651</v>
      </c>
      <c r="AO134" s="35">
        <f t="shared" si="54"/>
        <v>225.89951551199087</v>
      </c>
      <c r="AP134" s="36">
        <v>0.94386108158711612</v>
      </c>
      <c r="AQ134" s="35">
        <f t="shared" si="55"/>
        <v>213.21776104115321</v>
      </c>
      <c r="AR134" s="36">
        <v>0.87218461162145189</v>
      </c>
      <c r="AS134" s="35">
        <f t="shared" si="56"/>
        <v>185.96525010447374</v>
      </c>
      <c r="AT134" s="36">
        <v>0.84637405069676852</v>
      </c>
      <c r="AU134" s="35">
        <f t="shared" si="57"/>
        <v>157.39616201976111</v>
      </c>
      <c r="AV134" s="36">
        <v>0.60308323315182799</v>
      </c>
      <c r="AW134" s="35">
        <f t="shared" si="58"/>
        <v>94.922986276566476</v>
      </c>
      <c r="AX134" s="36">
        <v>0.51310107307855946</v>
      </c>
      <c r="AY134" s="35">
        <f t="shared" si="40"/>
        <v>48.705086118327635</v>
      </c>
    </row>
    <row r="135" spans="1:51" hidden="1" x14ac:dyDescent="0.25">
      <c r="A135" s="2" t="s">
        <v>628</v>
      </c>
      <c r="B135" s="1" t="s">
        <v>17</v>
      </c>
      <c r="C135" s="1" t="s">
        <v>413</v>
      </c>
      <c r="D135" s="1" t="s">
        <v>34</v>
      </c>
      <c r="E135" s="1" t="s">
        <v>629</v>
      </c>
      <c r="F135" s="47">
        <v>2019</v>
      </c>
      <c r="G135" s="1" t="s">
        <v>630</v>
      </c>
      <c r="H135" s="27" t="s">
        <v>844</v>
      </c>
      <c r="I135" s="1" t="s">
        <v>977</v>
      </c>
      <c r="J135" s="1" t="s">
        <v>23</v>
      </c>
      <c r="K135" s="1" t="s">
        <v>725</v>
      </c>
      <c r="L135" s="13">
        <v>0.55610000000000004</v>
      </c>
      <c r="M135" s="35">
        <f t="shared" si="41"/>
        <v>0.48936800000000003</v>
      </c>
      <c r="N135" s="36">
        <v>1</v>
      </c>
      <c r="O135" s="35">
        <f t="shared" si="42"/>
        <v>0.48936800000000003</v>
      </c>
      <c r="P135" s="36">
        <v>1</v>
      </c>
      <c r="Q135" s="35">
        <f t="shared" si="43"/>
        <v>0.48936800000000003</v>
      </c>
      <c r="R135" s="36">
        <v>0.99431818181818177</v>
      </c>
      <c r="S135" s="35">
        <f t="shared" si="44"/>
        <v>0.48658750000000001</v>
      </c>
      <c r="T135" s="36">
        <v>1</v>
      </c>
      <c r="U135" s="35">
        <f t="shared" si="45"/>
        <v>0.48658750000000001</v>
      </c>
      <c r="V135" s="36">
        <v>0.96571428571428575</v>
      </c>
      <c r="W135" s="35">
        <f t="shared" si="46"/>
        <v>0.4699045</v>
      </c>
      <c r="X135" s="36">
        <v>0.92307692307692313</v>
      </c>
      <c r="Y135" s="35">
        <f t="shared" si="47"/>
        <v>0.43375800000000003</v>
      </c>
      <c r="Z135" s="36">
        <v>0.87179487179487181</v>
      </c>
      <c r="AA135" s="35">
        <f t="shared" si="48"/>
        <v>0.37814800000000004</v>
      </c>
      <c r="AB135" s="36">
        <v>0.63235294117647056</v>
      </c>
      <c r="AC135" s="35">
        <f t="shared" si="49"/>
        <v>0.239123</v>
      </c>
      <c r="AD135" s="36">
        <v>0.53488372093023262</v>
      </c>
      <c r="AE135" s="35">
        <f t="shared" si="39"/>
        <v>0.12790300000000002</v>
      </c>
      <c r="AF135" s="36">
        <v>0.72209999999999996</v>
      </c>
      <c r="AG135" s="35">
        <f t="shared" si="50"/>
        <v>2458.0283999999997</v>
      </c>
      <c r="AH135" s="36">
        <v>1</v>
      </c>
      <c r="AI135" s="35">
        <f t="shared" si="51"/>
        <v>2458.0283999999997</v>
      </c>
      <c r="AJ135" s="36">
        <v>0.99923033962306096</v>
      </c>
      <c r="AK135" s="35">
        <f t="shared" si="52"/>
        <v>2456.1365529351287</v>
      </c>
      <c r="AL135" s="36">
        <v>0.99560232688767647</v>
      </c>
      <c r="AM135" s="35">
        <f t="shared" si="53"/>
        <v>2445.3352672560909</v>
      </c>
      <c r="AN135" s="36">
        <v>0.9919897330050651</v>
      </c>
      <c r="AO135" s="35">
        <f t="shared" si="54"/>
        <v>2425.7474788732393</v>
      </c>
      <c r="AP135" s="36">
        <v>0.94386108158711612</v>
      </c>
      <c r="AQ135" s="35">
        <f t="shared" si="55"/>
        <v>2289.568639066516</v>
      </c>
      <c r="AR135" s="36">
        <v>0.87218461162145189</v>
      </c>
      <c r="AS135" s="35">
        <f t="shared" si="56"/>
        <v>1996.9265342448855</v>
      </c>
      <c r="AT135" s="36">
        <v>0.84637405069676852</v>
      </c>
      <c r="AU135" s="35">
        <f t="shared" si="57"/>
        <v>1690.1467997327029</v>
      </c>
      <c r="AV135" s="36">
        <v>0.60308323315182799</v>
      </c>
      <c r="AW135" s="35">
        <f t="shared" si="58"/>
        <v>1019.2991964840136</v>
      </c>
      <c r="AX135" s="36">
        <v>0.51310107307855946</v>
      </c>
      <c r="AY135" s="35">
        <f t="shared" si="40"/>
        <v>523.00351150406084</v>
      </c>
    </row>
    <row r="136" spans="1:51" hidden="1" x14ac:dyDescent="0.25">
      <c r="A136" s="2" t="s">
        <v>632</v>
      </c>
      <c r="B136" s="1" t="s">
        <v>17</v>
      </c>
      <c r="C136" s="1" t="s">
        <v>413</v>
      </c>
      <c r="D136" s="1" t="s">
        <v>34</v>
      </c>
      <c r="E136" s="1" t="s">
        <v>629</v>
      </c>
      <c r="F136" s="47">
        <v>2019</v>
      </c>
      <c r="G136" s="1" t="s">
        <v>633</v>
      </c>
      <c r="H136" s="27" t="s">
        <v>848</v>
      </c>
      <c r="I136" s="1" t="s">
        <v>978</v>
      </c>
      <c r="J136" s="1" t="s">
        <v>23</v>
      </c>
      <c r="K136" s="1" t="s">
        <v>725</v>
      </c>
      <c r="L136" s="13">
        <v>0.55610000000000004</v>
      </c>
      <c r="M136" s="35">
        <f t="shared" si="41"/>
        <v>0.91756499999999996</v>
      </c>
      <c r="N136" s="36">
        <v>1</v>
      </c>
      <c r="O136" s="35">
        <f t="shared" si="42"/>
        <v>0.91756499999999996</v>
      </c>
      <c r="P136" s="36">
        <v>1</v>
      </c>
      <c r="Q136" s="35">
        <f t="shared" si="43"/>
        <v>0.91756499999999996</v>
      </c>
      <c r="R136" s="36">
        <v>0.99431818181818177</v>
      </c>
      <c r="S136" s="35">
        <f t="shared" si="44"/>
        <v>0.91235156249999994</v>
      </c>
      <c r="T136" s="36">
        <v>1</v>
      </c>
      <c r="U136" s="35">
        <f t="shared" si="45"/>
        <v>0.91235156249999994</v>
      </c>
      <c r="V136" s="36">
        <v>0.96571428571428575</v>
      </c>
      <c r="W136" s="35">
        <f t="shared" si="46"/>
        <v>0.88107093749999998</v>
      </c>
      <c r="X136" s="36">
        <v>0.92307692307692313</v>
      </c>
      <c r="Y136" s="35">
        <f t="shared" si="47"/>
        <v>0.81329625000000005</v>
      </c>
      <c r="Z136" s="36">
        <v>0.87179487179487181</v>
      </c>
      <c r="AA136" s="35">
        <f t="shared" si="48"/>
        <v>0.70902750000000003</v>
      </c>
      <c r="AB136" s="36">
        <v>0.63235294117647056</v>
      </c>
      <c r="AC136" s="35">
        <f t="shared" si="49"/>
        <v>0.44835562499999998</v>
      </c>
      <c r="AD136" s="36">
        <v>0.53488372093023262</v>
      </c>
      <c r="AE136" s="35">
        <f t="shared" ref="AE136:AE146" si="59">AD136*AC136</f>
        <v>0.23981812500000002</v>
      </c>
      <c r="AF136" s="36">
        <v>0.72209999999999996</v>
      </c>
      <c r="AG136" s="35">
        <f t="shared" si="50"/>
        <v>5224.3935000000001</v>
      </c>
      <c r="AH136" s="36">
        <v>1</v>
      </c>
      <c r="AI136" s="35">
        <f t="shared" si="51"/>
        <v>5224.3935000000001</v>
      </c>
      <c r="AJ136" s="36">
        <v>0.99923033962306096</v>
      </c>
      <c r="AK136" s="35">
        <f t="shared" si="52"/>
        <v>5220.3724913295118</v>
      </c>
      <c r="AL136" s="36">
        <v>0.99560232688767647</v>
      </c>
      <c r="AM136" s="35">
        <f t="shared" si="53"/>
        <v>5197.4149995880789</v>
      </c>
      <c r="AN136" s="36">
        <v>0.9919897330050651</v>
      </c>
      <c r="AO136" s="35">
        <f t="shared" si="54"/>
        <v>5155.7823177578994</v>
      </c>
      <c r="AP136" s="36">
        <v>0.94386108158711612</v>
      </c>
      <c r="AQ136" s="35">
        <f t="shared" si="55"/>
        <v>4866.342274866699</v>
      </c>
      <c r="AR136" s="36">
        <v>0.87218461162145189</v>
      </c>
      <c r="AS136" s="35">
        <f t="shared" si="56"/>
        <v>4244.3488470216644</v>
      </c>
      <c r="AT136" s="36">
        <v>0.84637405069676852</v>
      </c>
      <c r="AU136" s="35">
        <f t="shared" si="57"/>
        <v>3592.3067262238851</v>
      </c>
      <c r="AV136" s="36">
        <v>0.60308323315182799</v>
      </c>
      <c r="AW136" s="35">
        <f t="shared" si="58"/>
        <v>2166.4599549241593</v>
      </c>
      <c r="AX136" s="36">
        <v>0.51310107307855946</v>
      </c>
      <c r="AY136" s="35">
        <f t="shared" ref="AY136:AY145" si="60">AX136*AW136</f>
        <v>1111.6129276533136</v>
      </c>
    </row>
    <row r="137" spans="1:51" hidden="1" x14ac:dyDescent="0.25">
      <c r="A137" s="2" t="s">
        <v>636</v>
      </c>
      <c r="B137" s="1" t="s">
        <v>17</v>
      </c>
      <c r="C137" s="1" t="s">
        <v>413</v>
      </c>
      <c r="D137" s="1" t="s">
        <v>366</v>
      </c>
      <c r="E137" s="1" t="s">
        <v>637</v>
      </c>
      <c r="F137" s="47">
        <v>2019</v>
      </c>
      <c r="G137" s="1" t="s">
        <v>638</v>
      </c>
      <c r="H137" s="27" t="s">
        <v>849</v>
      </c>
      <c r="I137" s="1" t="s">
        <v>979</v>
      </c>
      <c r="J137" s="1" t="s">
        <v>23</v>
      </c>
      <c r="K137" s="1" t="s">
        <v>725</v>
      </c>
      <c r="L137" s="13">
        <v>0.55610000000000004</v>
      </c>
      <c r="M137" s="35">
        <f t="shared" si="41"/>
        <v>0.66732000000000002</v>
      </c>
      <c r="N137" s="36">
        <v>1</v>
      </c>
      <c r="O137" s="35">
        <f t="shared" si="42"/>
        <v>0.66732000000000002</v>
      </c>
      <c r="P137" s="36">
        <v>1</v>
      </c>
      <c r="Q137" s="35">
        <f t="shared" si="43"/>
        <v>0.66732000000000002</v>
      </c>
      <c r="R137" s="36">
        <v>0.99431818181818177</v>
      </c>
      <c r="S137" s="35">
        <f t="shared" si="44"/>
        <v>0.66352840909090904</v>
      </c>
      <c r="T137" s="36">
        <v>1</v>
      </c>
      <c r="U137" s="35">
        <f t="shared" si="45"/>
        <v>0.66352840909090904</v>
      </c>
      <c r="V137" s="36">
        <v>0.96571428571428575</v>
      </c>
      <c r="W137" s="35">
        <f t="shared" si="46"/>
        <v>0.6407788636363636</v>
      </c>
      <c r="X137" s="36">
        <v>0.92307692307692313</v>
      </c>
      <c r="Y137" s="35">
        <f t="shared" si="47"/>
        <v>0.59148818181818186</v>
      </c>
      <c r="Z137" s="36">
        <v>0.87179487179487181</v>
      </c>
      <c r="AA137" s="35">
        <f t="shared" si="48"/>
        <v>0.51565636363636369</v>
      </c>
      <c r="AB137" s="36">
        <v>0.63235294117647056</v>
      </c>
      <c r="AC137" s="35">
        <f t="shared" si="49"/>
        <v>0.32607681818181822</v>
      </c>
      <c r="AD137" s="36">
        <v>0.53488372093023262</v>
      </c>
      <c r="AE137" s="35">
        <f t="shared" si="59"/>
        <v>0.17441318181818186</v>
      </c>
      <c r="AF137" s="36">
        <v>0.72209999999999996</v>
      </c>
      <c r="AG137" s="35">
        <f t="shared" si="50"/>
        <v>3448.7495999999996</v>
      </c>
      <c r="AH137" s="36">
        <v>1</v>
      </c>
      <c r="AI137" s="35">
        <f t="shared" si="51"/>
        <v>3448.7495999999996</v>
      </c>
      <c r="AJ137" s="36">
        <v>0.99923033962306096</v>
      </c>
      <c r="AK137" s="35">
        <f t="shared" si="52"/>
        <v>3446.0952340828953</v>
      </c>
      <c r="AL137" s="36">
        <v>0.99560232688767647</v>
      </c>
      <c r="AM137" s="35">
        <f t="shared" si="53"/>
        <v>3430.9404337294627</v>
      </c>
      <c r="AN137" s="36">
        <v>0.9919897330050651</v>
      </c>
      <c r="AO137" s="35">
        <f t="shared" si="54"/>
        <v>3403.4576848115721</v>
      </c>
      <c r="AP137" s="36">
        <v>0.94386108158711612</v>
      </c>
      <c r="AQ137" s="35">
        <f t="shared" si="55"/>
        <v>3212.3912515222328</v>
      </c>
      <c r="AR137" s="36">
        <v>0.87218461162145189</v>
      </c>
      <c r="AS137" s="35">
        <f t="shared" si="56"/>
        <v>2801.7982160850684</v>
      </c>
      <c r="AT137" s="36">
        <v>0.84637405069676852</v>
      </c>
      <c r="AU137" s="35">
        <f t="shared" si="57"/>
        <v>2371.3693053828993</v>
      </c>
      <c r="AV137" s="36">
        <v>0.60308323315182799</v>
      </c>
      <c r="AW137" s="35">
        <f t="shared" si="58"/>
        <v>1430.1330676873233</v>
      </c>
      <c r="AX137" s="36">
        <v>0.51310107307855946</v>
      </c>
      <c r="AY137" s="35">
        <f t="shared" si="60"/>
        <v>733.80281167549765</v>
      </c>
    </row>
    <row r="138" spans="1:51" hidden="1" x14ac:dyDescent="0.25">
      <c r="A138" s="2" t="s">
        <v>641</v>
      </c>
      <c r="B138" s="1" t="s">
        <v>17</v>
      </c>
      <c r="C138" s="1" t="s">
        <v>413</v>
      </c>
      <c r="D138" s="1" t="s">
        <v>366</v>
      </c>
      <c r="E138" s="1" t="s">
        <v>508</v>
      </c>
      <c r="F138" s="47">
        <v>2019</v>
      </c>
      <c r="G138" s="1" t="s">
        <v>642</v>
      </c>
      <c r="H138" s="27" t="s">
        <v>850</v>
      </c>
      <c r="I138" s="1" t="s">
        <v>980</v>
      </c>
      <c r="J138" s="1" t="s">
        <v>23</v>
      </c>
      <c r="K138" s="1" t="s">
        <v>725</v>
      </c>
      <c r="L138" s="13">
        <v>0.55610000000000004</v>
      </c>
      <c r="M138" s="35">
        <f t="shared" si="41"/>
        <v>0.76741800000000004</v>
      </c>
      <c r="N138" s="36">
        <v>1</v>
      </c>
      <c r="O138" s="35">
        <f t="shared" si="42"/>
        <v>0.76741800000000004</v>
      </c>
      <c r="P138" s="36">
        <v>1</v>
      </c>
      <c r="Q138" s="35">
        <f t="shared" si="43"/>
        <v>0.76741800000000004</v>
      </c>
      <c r="R138" s="36">
        <v>0.99431818181818177</v>
      </c>
      <c r="S138" s="35">
        <f t="shared" si="44"/>
        <v>0.76305767045454542</v>
      </c>
      <c r="T138" s="36">
        <v>1</v>
      </c>
      <c r="U138" s="35">
        <f t="shared" si="45"/>
        <v>0.76305767045454542</v>
      </c>
      <c r="V138" s="36">
        <v>0.96571428571428575</v>
      </c>
      <c r="W138" s="35">
        <f t="shared" si="46"/>
        <v>0.73689569318181813</v>
      </c>
      <c r="X138" s="36">
        <v>0.92307692307692313</v>
      </c>
      <c r="Y138" s="35">
        <f t="shared" si="47"/>
        <v>0.68021140909090905</v>
      </c>
      <c r="Z138" s="36">
        <v>0.87179487179487181</v>
      </c>
      <c r="AA138" s="35">
        <f t="shared" si="48"/>
        <v>0.59300481818181816</v>
      </c>
      <c r="AB138" s="36">
        <v>0.63235294117647056</v>
      </c>
      <c r="AC138" s="35">
        <f t="shared" si="49"/>
        <v>0.37498834090909089</v>
      </c>
      <c r="AD138" s="36">
        <v>0.53488372093023262</v>
      </c>
      <c r="AE138" s="35">
        <f t="shared" si="59"/>
        <v>0.20057515909090912</v>
      </c>
      <c r="AF138" s="36">
        <v>0.72209999999999996</v>
      </c>
      <c r="AG138" s="35">
        <f t="shared" si="50"/>
        <v>2240.6763000000001</v>
      </c>
      <c r="AH138" s="36">
        <v>1</v>
      </c>
      <c r="AI138" s="35">
        <f t="shared" si="51"/>
        <v>2240.6763000000001</v>
      </c>
      <c r="AJ138" s="36">
        <v>0.99923033962306096</v>
      </c>
      <c r="AK138" s="35">
        <f t="shared" si="52"/>
        <v>2238.9517402343436</v>
      </c>
      <c r="AL138" s="36">
        <v>0.99560232688767647</v>
      </c>
      <c r="AM138" s="35">
        <f t="shared" si="53"/>
        <v>2229.1055623665252</v>
      </c>
      <c r="AN138" s="36">
        <v>0.9919897330050651</v>
      </c>
      <c r="AO138" s="35">
        <f t="shared" si="54"/>
        <v>2211.2498316520746</v>
      </c>
      <c r="AP138" s="36">
        <v>0.94386108158711612</v>
      </c>
      <c r="AQ138" s="35">
        <f t="shared" si="55"/>
        <v>2087.1126577624555</v>
      </c>
      <c r="AR138" s="36">
        <v>0.87218461162145189</v>
      </c>
      <c r="AS138" s="35">
        <f t="shared" si="56"/>
        <v>1820.3475428207635</v>
      </c>
      <c r="AT138" s="36">
        <v>0.84637405069676852</v>
      </c>
      <c r="AU138" s="35">
        <f t="shared" si="57"/>
        <v>1540.6949234931189</v>
      </c>
      <c r="AV138" s="36">
        <v>0.60308323315182799</v>
      </c>
      <c r="AW138" s="35">
        <f t="shared" si="58"/>
        <v>929.16727576083849</v>
      </c>
      <c r="AX138" s="36">
        <v>0.51310107307855946</v>
      </c>
      <c r="AY138" s="35">
        <f t="shared" si="60"/>
        <v>476.75672626236798</v>
      </c>
    </row>
    <row r="139" spans="1:51" hidden="1" x14ac:dyDescent="0.25">
      <c r="A139" s="2" t="s">
        <v>645</v>
      </c>
      <c r="B139" s="1" t="s">
        <v>17</v>
      </c>
      <c r="C139" s="1" t="s">
        <v>413</v>
      </c>
      <c r="D139" s="1" t="s">
        <v>34</v>
      </c>
      <c r="E139" s="1" t="s">
        <v>646</v>
      </c>
      <c r="F139" s="47">
        <v>2019</v>
      </c>
      <c r="G139" s="1" t="s">
        <v>647</v>
      </c>
      <c r="H139" s="27" t="s">
        <v>833</v>
      </c>
      <c r="I139" s="1" t="s">
        <v>981</v>
      </c>
      <c r="J139" s="1" t="s">
        <v>23</v>
      </c>
      <c r="K139" s="1" t="s">
        <v>725</v>
      </c>
      <c r="L139" s="13">
        <v>0.55610000000000004</v>
      </c>
      <c r="M139" s="35">
        <f t="shared" si="41"/>
        <v>0.31697700000000001</v>
      </c>
      <c r="N139" s="36">
        <v>1</v>
      </c>
      <c r="O139" s="35">
        <f t="shared" si="42"/>
        <v>0.31697700000000001</v>
      </c>
      <c r="P139" s="36">
        <v>1</v>
      </c>
      <c r="Q139" s="35">
        <f t="shared" si="43"/>
        <v>0.31697700000000001</v>
      </c>
      <c r="R139" s="36">
        <v>0.99431818181818177</v>
      </c>
      <c r="S139" s="35">
        <f t="shared" si="44"/>
        <v>0.31517599431818183</v>
      </c>
      <c r="T139" s="36">
        <v>1</v>
      </c>
      <c r="U139" s="35">
        <f t="shared" si="45"/>
        <v>0.31517599431818183</v>
      </c>
      <c r="V139" s="36">
        <v>0.96571428571428575</v>
      </c>
      <c r="W139" s="35">
        <f t="shared" si="46"/>
        <v>0.30436996022727275</v>
      </c>
      <c r="X139" s="36">
        <v>0.92307692307692313</v>
      </c>
      <c r="Y139" s="35">
        <f t="shared" si="47"/>
        <v>0.28095688636363642</v>
      </c>
      <c r="Z139" s="36">
        <v>0.87179487179487181</v>
      </c>
      <c r="AA139" s="35">
        <f t="shared" si="48"/>
        <v>0.24493677272727277</v>
      </c>
      <c r="AB139" s="36">
        <v>0.63235294117647056</v>
      </c>
      <c r="AC139" s="35">
        <f t="shared" si="49"/>
        <v>0.15488648863636365</v>
      </c>
      <c r="AD139" s="36">
        <v>0.53488372093023262</v>
      </c>
      <c r="AE139" s="35">
        <f t="shared" si="59"/>
        <v>8.2846261363636375E-2</v>
      </c>
      <c r="AF139" s="36">
        <v>0.72209999999999996</v>
      </c>
      <c r="AG139" s="35">
        <f t="shared" si="50"/>
        <v>1230.4584</v>
      </c>
      <c r="AH139" s="36">
        <v>1</v>
      </c>
      <c r="AI139" s="35">
        <f t="shared" si="51"/>
        <v>1230.4584</v>
      </c>
      <c r="AJ139" s="36">
        <v>0.99923033962306096</v>
      </c>
      <c r="AK139" s="35">
        <f t="shared" si="52"/>
        <v>1229.5113649240482</v>
      </c>
      <c r="AL139" s="36">
        <v>0.99560232688767647</v>
      </c>
      <c r="AM139" s="35">
        <f t="shared" si="53"/>
        <v>1224.1043758532255</v>
      </c>
      <c r="AN139" s="36">
        <v>0.9919897330050651</v>
      </c>
      <c r="AO139" s="35">
        <f t="shared" si="54"/>
        <v>1214.2989729729729</v>
      </c>
      <c r="AP139" s="36">
        <v>0.94386108158711612</v>
      </c>
      <c r="AQ139" s="35">
        <f t="shared" si="55"/>
        <v>1146.1295420003946</v>
      </c>
      <c r="AR139" s="36">
        <v>0.87218461162145189</v>
      </c>
      <c r="AS139" s="35">
        <f t="shared" si="56"/>
        <v>999.63654945748669</v>
      </c>
      <c r="AT139" s="36">
        <v>0.84637405069676852</v>
      </c>
      <c r="AU139" s="35">
        <f t="shared" si="57"/>
        <v>846.06643558887356</v>
      </c>
      <c r="AV139" s="36">
        <v>0.60308323315182799</v>
      </c>
      <c r="AW139" s="35">
        <f t="shared" si="58"/>
        <v>510.24848143618067</v>
      </c>
      <c r="AX139" s="36">
        <v>0.51310107307855946</v>
      </c>
      <c r="AY139" s="35">
        <f t="shared" si="60"/>
        <v>261.80904336160972</v>
      </c>
    </row>
    <row r="140" spans="1:51" hidden="1" x14ac:dyDescent="0.25">
      <c r="A140" s="2" t="s">
        <v>649</v>
      </c>
      <c r="B140" s="1" t="s">
        <v>17</v>
      </c>
      <c r="C140" s="1" t="s">
        <v>413</v>
      </c>
      <c r="D140" s="1" t="s">
        <v>34</v>
      </c>
      <c r="E140" s="1" t="s">
        <v>323</v>
      </c>
      <c r="F140" s="47">
        <v>2019</v>
      </c>
      <c r="G140" s="1" t="s">
        <v>650</v>
      </c>
      <c r="H140" s="27" t="s">
        <v>851</v>
      </c>
      <c r="I140" s="1" t="s">
        <v>982</v>
      </c>
      <c r="J140" s="1" t="s">
        <v>23</v>
      </c>
      <c r="K140" s="1" t="s">
        <v>725</v>
      </c>
      <c r="L140" s="13">
        <v>0.55610000000000004</v>
      </c>
      <c r="M140" s="35">
        <f t="shared" si="41"/>
        <v>0.11122000000000001</v>
      </c>
      <c r="N140" s="36">
        <v>1</v>
      </c>
      <c r="O140" s="35">
        <f t="shared" si="42"/>
        <v>0.11122000000000001</v>
      </c>
      <c r="P140" s="36">
        <v>1</v>
      </c>
      <c r="Q140" s="35">
        <f t="shared" si="43"/>
        <v>0.11122000000000001</v>
      </c>
      <c r="R140" s="36">
        <v>0.99431818181818177</v>
      </c>
      <c r="S140" s="35">
        <f t="shared" si="44"/>
        <v>0.11058806818181818</v>
      </c>
      <c r="T140" s="36">
        <v>1</v>
      </c>
      <c r="U140" s="35">
        <f t="shared" si="45"/>
        <v>0.11058806818181818</v>
      </c>
      <c r="V140" s="36">
        <v>0.96571428571428575</v>
      </c>
      <c r="W140" s="35">
        <f t="shared" si="46"/>
        <v>0.10679647727272727</v>
      </c>
      <c r="X140" s="36">
        <v>0.92307692307692313</v>
      </c>
      <c r="Y140" s="35">
        <f t="shared" si="47"/>
        <v>9.8581363636363648E-2</v>
      </c>
      <c r="Z140" s="36">
        <v>0.87179487179487181</v>
      </c>
      <c r="AA140" s="35">
        <f t="shared" si="48"/>
        <v>8.5942727272727282E-2</v>
      </c>
      <c r="AB140" s="36">
        <v>0.63235294117647056</v>
      </c>
      <c r="AC140" s="35">
        <f t="shared" si="49"/>
        <v>5.4346136363636367E-2</v>
      </c>
      <c r="AD140" s="36">
        <v>0.53488372093023262</v>
      </c>
      <c r="AE140" s="35">
        <f t="shared" si="59"/>
        <v>2.9068863636363643E-2</v>
      </c>
      <c r="AF140" s="36">
        <v>0.72209999999999996</v>
      </c>
      <c r="AG140" s="35">
        <f t="shared" si="50"/>
        <v>767.59229999999991</v>
      </c>
      <c r="AH140" s="36">
        <v>1</v>
      </c>
      <c r="AI140" s="35">
        <f t="shared" si="51"/>
        <v>767.59229999999991</v>
      </c>
      <c r="AJ140" s="36">
        <v>0.99923033962306096</v>
      </c>
      <c r="AK140" s="35">
        <f t="shared" si="52"/>
        <v>767.00151462104645</v>
      </c>
      <c r="AL140" s="36">
        <v>0.99560232688767647</v>
      </c>
      <c r="AM140" s="35">
        <f t="shared" si="53"/>
        <v>763.62849268308605</v>
      </c>
      <c r="AN140" s="36">
        <v>0.9919897330050651</v>
      </c>
      <c r="AO140" s="35">
        <f t="shared" si="54"/>
        <v>757.51162457175485</v>
      </c>
      <c r="AP140" s="36">
        <v>0.94386108158711612</v>
      </c>
      <c r="AQ140" s="35">
        <f t="shared" si="55"/>
        <v>714.98574128310997</v>
      </c>
      <c r="AR140" s="36">
        <v>0.87218461162145189</v>
      </c>
      <c r="AS140" s="35">
        <f t="shared" si="56"/>
        <v>623.59956107588516</v>
      </c>
      <c r="AT140" s="36">
        <v>0.84637405069676852</v>
      </c>
      <c r="AU140" s="35">
        <f t="shared" si="57"/>
        <v>527.79848652052385</v>
      </c>
      <c r="AV140" s="36">
        <v>0.60308323315182799</v>
      </c>
      <c r="AW140" s="35">
        <f t="shared" si="58"/>
        <v>318.30641770343902</v>
      </c>
      <c r="AX140" s="36">
        <v>0.51310107307855946</v>
      </c>
      <c r="AY140" s="35">
        <f t="shared" si="60"/>
        <v>163.32336449142673</v>
      </c>
    </row>
    <row r="141" spans="1:51" hidden="1" x14ac:dyDescent="0.25">
      <c r="A141" s="2" t="s">
        <v>653</v>
      </c>
      <c r="B141" s="1" t="s">
        <v>17</v>
      </c>
      <c r="C141" s="1" t="s">
        <v>413</v>
      </c>
      <c r="D141" s="1" t="s">
        <v>366</v>
      </c>
      <c r="E141" s="1" t="s">
        <v>620</v>
      </c>
      <c r="F141" s="47">
        <v>2019</v>
      </c>
      <c r="G141" s="1" t="s">
        <v>98</v>
      </c>
      <c r="H141" s="27" t="s">
        <v>832</v>
      </c>
      <c r="I141" s="1" t="s">
        <v>947</v>
      </c>
      <c r="J141" s="1" t="s">
        <v>23</v>
      </c>
      <c r="K141" s="1" t="s">
        <v>725</v>
      </c>
      <c r="L141" s="13">
        <v>0.55610000000000004</v>
      </c>
      <c r="M141" s="35">
        <f t="shared" si="41"/>
        <v>0.59502700000000008</v>
      </c>
      <c r="N141" s="36">
        <v>1</v>
      </c>
      <c r="O141" s="35">
        <f t="shared" si="42"/>
        <v>0.59502700000000008</v>
      </c>
      <c r="P141" s="36">
        <v>1</v>
      </c>
      <c r="Q141" s="35">
        <f t="shared" si="43"/>
        <v>0.59502700000000008</v>
      </c>
      <c r="R141" s="36">
        <v>0.99431818181818177</v>
      </c>
      <c r="S141" s="35">
        <f t="shared" si="44"/>
        <v>0.59164616477272736</v>
      </c>
      <c r="T141" s="36">
        <v>1</v>
      </c>
      <c r="U141" s="35">
        <f t="shared" si="45"/>
        <v>0.59164616477272736</v>
      </c>
      <c r="V141" s="36">
        <v>0.96571428571428575</v>
      </c>
      <c r="W141" s="35">
        <f t="shared" si="46"/>
        <v>0.57136115340909099</v>
      </c>
      <c r="X141" s="36">
        <v>0.92307692307692313</v>
      </c>
      <c r="Y141" s="35">
        <f t="shared" si="47"/>
        <v>0.52741029545454554</v>
      </c>
      <c r="Z141" s="36">
        <v>0.87179487179487181</v>
      </c>
      <c r="AA141" s="35">
        <f t="shared" si="48"/>
        <v>0.459793590909091</v>
      </c>
      <c r="AB141" s="36">
        <v>0.63235294117647056</v>
      </c>
      <c r="AC141" s="35">
        <f t="shared" si="49"/>
        <v>0.29075182954545459</v>
      </c>
      <c r="AD141" s="36">
        <v>0.53488372093023262</v>
      </c>
      <c r="AE141" s="35">
        <f t="shared" si="59"/>
        <v>0.1555184204545455</v>
      </c>
      <c r="AF141" s="36">
        <v>0.72209999999999996</v>
      </c>
      <c r="AG141" s="35">
        <f t="shared" si="50"/>
        <v>1730.8736999999999</v>
      </c>
      <c r="AH141" s="36">
        <v>1</v>
      </c>
      <c r="AI141" s="35">
        <f t="shared" si="51"/>
        <v>1730.8736999999999</v>
      </c>
      <c r="AJ141" s="36">
        <v>0.99923033962306096</v>
      </c>
      <c r="AK141" s="35">
        <f t="shared" si="52"/>
        <v>1729.5415150956239</v>
      </c>
      <c r="AL141" s="36">
        <v>0.99560232688767647</v>
      </c>
      <c r="AM141" s="35">
        <f t="shared" si="53"/>
        <v>1721.9355568780406</v>
      </c>
      <c r="AN141" s="36">
        <v>0.9919897330050651</v>
      </c>
      <c r="AO141" s="35">
        <f t="shared" si="54"/>
        <v>1708.1423933193755</v>
      </c>
      <c r="AP141" s="36">
        <v>0.94386108158711612</v>
      </c>
      <c r="AQ141" s="35">
        <f t="shared" si="55"/>
        <v>1612.2491268632309</v>
      </c>
      <c r="AR141" s="36">
        <v>0.87218461162145189</v>
      </c>
      <c r="AS141" s="35">
        <f t="shared" si="56"/>
        <v>1406.178878550232</v>
      </c>
      <c r="AT141" s="36">
        <v>0.84637405069676852</v>
      </c>
      <c r="AU141" s="35">
        <f t="shared" si="57"/>
        <v>1190.1533134427991</v>
      </c>
      <c r="AV141" s="36">
        <v>0.60308323315182799</v>
      </c>
      <c r="AW141" s="35">
        <f t="shared" si="58"/>
        <v>717.7615082174442</v>
      </c>
      <c r="AX141" s="36">
        <v>0.51310107307855946</v>
      </c>
      <c r="AY141" s="35">
        <f t="shared" si="60"/>
        <v>368.2842000808559</v>
      </c>
    </row>
    <row r="142" spans="1:51" hidden="1" x14ac:dyDescent="0.25">
      <c r="A142" s="2" t="s">
        <v>654</v>
      </c>
      <c r="B142" s="1" t="s">
        <v>17</v>
      </c>
      <c r="C142" s="1" t="s">
        <v>413</v>
      </c>
      <c r="D142" s="1" t="s">
        <v>366</v>
      </c>
      <c r="E142" s="1" t="s">
        <v>655</v>
      </c>
      <c r="F142" s="47">
        <v>2019</v>
      </c>
      <c r="G142" s="1" t="s">
        <v>656</v>
      </c>
      <c r="H142" s="27" t="s">
        <v>852</v>
      </c>
      <c r="I142" s="1" t="s">
        <v>983</v>
      </c>
      <c r="J142" s="1" t="s">
        <v>23</v>
      </c>
      <c r="K142" s="1" t="s">
        <v>725</v>
      </c>
      <c r="L142" s="13">
        <v>0.55610000000000004</v>
      </c>
      <c r="M142" s="35">
        <f t="shared" si="41"/>
        <v>0.74517400000000011</v>
      </c>
      <c r="N142" s="36">
        <v>1</v>
      </c>
      <c r="O142" s="35">
        <f t="shared" si="42"/>
        <v>0.74517400000000011</v>
      </c>
      <c r="P142" s="36">
        <v>1</v>
      </c>
      <c r="Q142" s="35">
        <f t="shared" si="43"/>
        <v>0.74517400000000011</v>
      </c>
      <c r="R142" s="36">
        <v>0.99431818181818177</v>
      </c>
      <c r="S142" s="35">
        <f t="shared" si="44"/>
        <v>0.74094005681818187</v>
      </c>
      <c r="T142" s="36">
        <v>1</v>
      </c>
      <c r="U142" s="35">
        <f t="shared" si="45"/>
        <v>0.74094005681818187</v>
      </c>
      <c r="V142" s="36">
        <v>0.96571428571428575</v>
      </c>
      <c r="W142" s="35">
        <f t="shared" si="46"/>
        <v>0.71553639772727284</v>
      </c>
      <c r="X142" s="36">
        <v>0.92307692307692313</v>
      </c>
      <c r="Y142" s="35">
        <f t="shared" si="47"/>
        <v>0.66049513636363655</v>
      </c>
      <c r="Z142" s="36">
        <v>0.87179487179487181</v>
      </c>
      <c r="AA142" s="35">
        <f t="shared" si="48"/>
        <v>0.57581627272727287</v>
      </c>
      <c r="AB142" s="36">
        <v>0.63235294117647056</v>
      </c>
      <c r="AC142" s="35">
        <f t="shared" si="49"/>
        <v>0.36411911363636373</v>
      </c>
      <c r="AD142" s="36">
        <v>0.53488372093023262</v>
      </c>
      <c r="AE142" s="35">
        <f t="shared" si="59"/>
        <v>0.19476138636363644</v>
      </c>
      <c r="AF142" s="36">
        <v>0.72209999999999996</v>
      </c>
      <c r="AG142" s="35">
        <f t="shared" si="50"/>
        <v>2166.2999999999997</v>
      </c>
      <c r="AH142" s="36">
        <v>1</v>
      </c>
      <c r="AI142" s="35">
        <f t="shared" si="51"/>
        <v>2166.2999999999997</v>
      </c>
      <c r="AJ142" s="36">
        <v>0.99923033962306096</v>
      </c>
      <c r="AK142" s="35">
        <f t="shared" si="52"/>
        <v>2164.6326847254368</v>
      </c>
      <c r="AL142" s="36">
        <v>0.99560232688767647</v>
      </c>
      <c r="AM142" s="35">
        <f t="shared" si="53"/>
        <v>2155.1133377697629</v>
      </c>
      <c r="AN142" s="36">
        <v>0.9919897330050651</v>
      </c>
      <c r="AO142" s="35">
        <f t="shared" si="54"/>
        <v>2137.8503045298817</v>
      </c>
      <c r="AP142" s="36">
        <v>0.94386108158711612</v>
      </c>
      <c r="AQ142" s="35">
        <f t="shared" si="55"/>
        <v>2017.8337007049197</v>
      </c>
      <c r="AR142" s="36">
        <v>0.87218461162145189</v>
      </c>
      <c r="AS142" s="35">
        <f t="shared" si="56"/>
        <v>1759.9235025659973</v>
      </c>
      <c r="AT142" s="36">
        <v>0.84637405069676852</v>
      </c>
      <c r="AU142" s="35">
        <f t="shared" si="57"/>
        <v>1489.5535837832279</v>
      </c>
      <c r="AV142" s="36">
        <v>0.60308323315182799</v>
      </c>
      <c r="AW142" s="35">
        <f t="shared" si="58"/>
        <v>898.3247912608814</v>
      </c>
      <c r="AX142" s="36">
        <v>0.51310107307855946</v>
      </c>
      <c r="AY142" s="35">
        <f t="shared" si="60"/>
        <v>460.93141436903119</v>
      </c>
    </row>
    <row r="143" spans="1:51" hidden="1" x14ac:dyDescent="0.25">
      <c r="A143" s="2" t="s">
        <v>659</v>
      </c>
      <c r="B143" s="1" t="s">
        <v>17</v>
      </c>
      <c r="C143" s="1" t="s">
        <v>413</v>
      </c>
      <c r="D143" s="1" t="s">
        <v>366</v>
      </c>
      <c r="E143" s="1" t="s">
        <v>607</v>
      </c>
      <c r="F143" s="47">
        <v>2019</v>
      </c>
      <c r="G143" s="1" t="s">
        <v>660</v>
      </c>
      <c r="H143" s="27" t="s">
        <v>853</v>
      </c>
      <c r="I143" s="1" t="s">
        <v>984</v>
      </c>
      <c r="J143" s="1" t="s">
        <v>23</v>
      </c>
      <c r="K143" s="1" t="s">
        <v>725</v>
      </c>
      <c r="L143" s="13">
        <v>0.55610000000000004</v>
      </c>
      <c r="M143" s="35">
        <f t="shared" si="41"/>
        <v>0.72849100000000011</v>
      </c>
      <c r="N143" s="36">
        <v>1</v>
      </c>
      <c r="O143" s="35">
        <f t="shared" si="42"/>
        <v>0.72849100000000011</v>
      </c>
      <c r="P143" s="36">
        <v>1</v>
      </c>
      <c r="Q143" s="35">
        <f t="shared" si="43"/>
        <v>0.72849100000000011</v>
      </c>
      <c r="R143" s="36">
        <v>0.99431818181818177</v>
      </c>
      <c r="S143" s="35">
        <f t="shared" si="44"/>
        <v>0.72435184659090912</v>
      </c>
      <c r="T143" s="36">
        <v>1</v>
      </c>
      <c r="U143" s="35">
        <f t="shared" si="45"/>
        <v>0.72435184659090912</v>
      </c>
      <c r="V143" s="36">
        <v>0.96571428571428575</v>
      </c>
      <c r="W143" s="35">
        <f t="shared" si="46"/>
        <v>0.69951692613636374</v>
      </c>
      <c r="X143" s="36">
        <v>0.92307692307692313</v>
      </c>
      <c r="Y143" s="35">
        <f t="shared" si="47"/>
        <v>0.64570793181818198</v>
      </c>
      <c r="Z143" s="36">
        <v>0.87179487179487181</v>
      </c>
      <c r="AA143" s="35">
        <f t="shared" si="48"/>
        <v>0.56292486363636374</v>
      </c>
      <c r="AB143" s="36">
        <v>0.63235294117647056</v>
      </c>
      <c r="AC143" s="35">
        <f t="shared" si="49"/>
        <v>0.35596719318181824</v>
      </c>
      <c r="AD143" s="36">
        <v>0.53488372093023262</v>
      </c>
      <c r="AE143" s="35">
        <f t="shared" si="59"/>
        <v>0.19040105681818187</v>
      </c>
      <c r="AF143" s="36">
        <v>0.72209999999999996</v>
      </c>
      <c r="AG143" s="35">
        <f t="shared" si="50"/>
        <v>2131.6392000000001</v>
      </c>
      <c r="AH143" s="36">
        <v>1</v>
      </c>
      <c r="AI143" s="35">
        <f t="shared" si="51"/>
        <v>2131.6392000000001</v>
      </c>
      <c r="AJ143" s="36">
        <v>0.99923033962306096</v>
      </c>
      <c r="AK143" s="35">
        <f t="shared" si="52"/>
        <v>2129.9985617698298</v>
      </c>
      <c r="AL143" s="36">
        <v>0.99560232688767647</v>
      </c>
      <c r="AM143" s="35">
        <f t="shared" si="53"/>
        <v>2120.6315243654467</v>
      </c>
      <c r="AN143" s="36">
        <v>0.9919897330050651</v>
      </c>
      <c r="AO143" s="35">
        <f t="shared" si="54"/>
        <v>2103.6446996574036</v>
      </c>
      <c r="AP143" s="36">
        <v>0.94386108158711612</v>
      </c>
      <c r="AQ143" s="35">
        <f t="shared" si="55"/>
        <v>1985.5483614936411</v>
      </c>
      <c r="AR143" s="36">
        <v>0.87218461162145189</v>
      </c>
      <c r="AS143" s="35">
        <f t="shared" si="56"/>
        <v>1731.7647265249416</v>
      </c>
      <c r="AT143" s="36">
        <v>0.84637405069676852</v>
      </c>
      <c r="AU143" s="35">
        <f t="shared" si="57"/>
        <v>1465.7207264426963</v>
      </c>
      <c r="AV143" s="36">
        <v>0.60308323315182799</v>
      </c>
      <c r="AW143" s="35">
        <f t="shared" si="58"/>
        <v>883.95159460070738</v>
      </c>
      <c r="AX143" s="36">
        <v>0.51310107307855946</v>
      </c>
      <c r="AY143" s="35">
        <f t="shared" si="60"/>
        <v>453.55651173912673</v>
      </c>
    </row>
    <row r="144" spans="1:51" hidden="1" x14ac:dyDescent="0.25">
      <c r="A144" s="2" t="s">
        <v>663</v>
      </c>
      <c r="B144" s="1" t="s">
        <v>17</v>
      </c>
      <c r="C144" s="1" t="s">
        <v>413</v>
      </c>
      <c r="D144" s="1" t="s">
        <v>34</v>
      </c>
      <c r="E144" s="1" t="s">
        <v>625</v>
      </c>
      <c r="F144" s="47">
        <v>2019</v>
      </c>
      <c r="G144" s="1" t="s">
        <v>664</v>
      </c>
      <c r="H144" s="27" t="s">
        <v>838</v>
      </c>
      <c r="I144" s="1" t="s">
        <v>985</v>
      </c>
      <c r="J144" s="1" t="s">
        <v>23</v>
      </c>
      <c r="K144" s="1" t="s">
        <v>725</v>
      </c>
      <c r="L144" s="13">
        <v>0.55610000000000004</v>
      </c>
      <c r="M144" s="35">
        <f t="shared" si="41"/>
        <v>0.28917200000000004</v>
      </c>
      <c r="N144" s="36">
        <v>1</v>
      </c>
      <c r="O144" s="35">
        <f t="shared" si="42"/>
        <v>0.28917200000000004</v>
      </c>
      <c r="P144" s="36">
        <v>1</v>
      </c>
      <c r="Q144" s="35">
        <f t="shared" si="43"/>
        <v>0.28917200000000004</v>
      </c>
      <c r="R144" s="36">
        <v>0.99431818181818177</v>
      </c>
      <c r="S144" s="35">
        <f t="shared" si="44"/>
        <v>0.2875289772727273</v>
      </c>
      <c r="T144" s="36">
        <v>1</v>
      </c>
      <c r="U144" s="35">
        <f t="shared" si="45"/>
        <v>0.2875289772727273</v>
      </c>
      <c r="V144" s="36">
        <v>0.96571428571428575</v>
      </c>
      <c r="W144" s="35">
        <f t="shared" si="46"/>
        <v>0.27767084090909094</v>
      </c>
      <c r="X144" s="36">
        <v>0.92307692307692313</v>
      </c>
      <c r="Y144" s="35">
        <f t="shared" si="47"/>
        <v>0.25631154545454549</v>
      </c>
      <c r="Z144" s="36">
        <v>0.87179487179487181</v>
      </c>
      <c r="AA144" s="35">
        <f t="shared" si="48"/>
        <v>0.22345109090909093</v>
      </c>
      <c r="AB144" s="36">
        <v>0.63235294117647056</v>
      </c>
      <c r="AC144" s="35">
        <f t="shared" si="49"/>
        <v>0.14129995454545455</v>
      </c>
      <c r="AD144" s="36">
        <v>0.53488372093023262</v>
      </c>
      <c r="AE144" s="35">
        <f t="shared" si="59"/>
        <v>7.5579045454545468E-2</v>
      </c>
      <c r="AF144" s="36">
        <v>0.72209999999999996</v>
      </c>
      <c r="AG144" s="35">
        <f t="shared" si="50"/>
        <v>1705.6001999999999</v>
      </c>
      <c r="AH144" s="36">
        <v>1</v>
      </c>
      <c r="AI144" s="35">
        <f t="shared" si="51"/>
        <v>1705.6001999999999</v>
      </c>
      <c r="AJ144" s="36">
        <v>0.99923033962306096</v>
      </c>
      <c r="AK144" s="35">
        <f t="shared" si="52"/>
        <v>1704.2874671071606</v>
      </c>
      <c r="AL144" s="36">
        <v>0.99560232688767647</v>
      </c>
      <c r="AM144" s="35">
        <f t="shared" si="53"/>
        <v>1696.7925679373934</v>
      </c>
      <c r="AN144" s="36">
        <v>0.9919897330050651</v>
      </c>
      <c r="AO144" s="35">
        <f t="shared" si="54"/>
        <v>1683.2008064331937</v>
      </c>
      <c r="AP144" s="36">
        <v>0.94386108158711612</v>
      </c>
      <c r="AQ144" s="35">
        <f t="shared" si="55"/>
        <v>1588.7077336883403</v>
      </c>
      <c r="AR144" s="36">
        <v>0.87218461162145189</v>
      </c>
      <c r="AS144" s="35">
        <f t="shared" si="56"/>
        <v>1385.6464376869621</v>
      </c>
      <c r="AT144" s="36">
        <v>0.84637405069676852</v>
      </c>
      <c r="AU144" s="35">
        <f t="shared" si="57"/>
        <v>1172.7751882986615</v>
      </c>
      <c r="AV144" s="36">
        <v>0.60308323315182799</v>
      </c>
      <c r="AW144" s="35">
        <f t="shared" si="58"/>
        <v>707.28105231940071</v>
      </c>
      <c r="AX144" s="36">
        <v>0.51310107307855946</v>
      </c>
      <c r="AY144" s="35">
        <f t="shared" si="60"/>
        <v>362.90666691321724</v>
      </c>
    </row>
    <row r="145" spans="1:51" hidden="1" x14ac:dyDescent="0.25">
      <c r="A145" s="2" t="s">
        <v>666</v>
      </c>
      <c r="B145" s="1" t="s">
        <v>17</v>
      </c>
      <c r="C145" s="1" t="s">
        <v>413</v>
      </c>
      <c r="D145" s="1" t="s">
        <v>34</v>
      </c>
      <c r="E145" s="1" t="s">
        <v>386</v>
      </c>
      <c r="F145" s="47">
        <v>2019</v>
      </c>
      <c r="G145" s="1" t="s">
        <v>650</v>
      </c>
      <c r="H145" s="27" t="s">
        <v>854</v>
      </c>
      <c r="I145" s="1" t="s">
        <v>986</v>
      </c>
      <c r="J145" s="1" t="s">
        <v>23</v>
      </c>
      <c r="K145" s="1" t="s">
        <v>725</v>
      </c>
      <c r="L145" s="13">
        <v>0.55610000000000004</v>
      </c>
      <c r="M145" s="35">
        <f t="shared" si="41"/>
        <v>0.12234200000000001</v>
      </c>
      <c r="N145" s="36">
        <v>1</v>
      </c>
      <c r="O145" s="35">
        <f t="shared" si="42"/>
        <v>0.12234200000000001</v>
      </c>
      <c r="P145" s="36">
        <v>1</v>
      </c>
      <c r="Q145" s="35">
        <f t="shared" si="43"/>
        <v>0.12234200000000001</v>
      </c>
      <c r="R145" s="36">
        <v>0.99431818181818177</v>
      </c>
      <c r="S145" s="35">
        <f t="shared" si="44"/>
        <v>0.121646875</v>
      </c>
      <c r="T145" s="36">
        <v>1</v>
      </c>
      <c r="U145" s="35">
        <f t="shared" si="45"/>
        <v>0.121646875</v>
      </c>
      <c r="V145" s="36">
        <v>0.96571428571428575</v>
      </c>
      <c r="W145" s="35">
        <f t="shared" si="46"/>
        <v>0.117476125</v>
      </c>
      <c r="X145" s="36">
        <v>0.92307692307692313</v>
      </c>
      <c r="Y145" s="35">
        <f t="shared" si="47"/>
        <v>0.10843950000000001</v>
      </c>
      <c r="Z145" s="36">
        <v>0.87179487179487181</v>
      </c>
      <c r="AA145" s="35">
        <f t="shared" si="48"/>
        <v>9.453700000000001E-2</v>
      </c>
      <c r="AB145" s="36">
        <v>0.63235294117647056</v>
      </c>
      <c r="AC145" s="35">
        <f t="shared" si="49"/>
        <v>5.9780750000000001E-2</v>
      </c>
      <c r="AD145" s="36">
        <v>0.53488372093023262</v>
      </c>
      <c r="AE145" s="35">
        <f t="shared" si="59"/>
        <v>3.1975750000000004E-2</v>
      </c>
      <c r="AF145" s="36">
        <v>0.72209999999999996</v>
      </c>
      <c r="AG145" s="35">
        <f t="shared" si="50"/>
        <v>393.54449999999997</v>
      </c>
      <c r="AH145" s="36">
        <v>1</v>
      </c>
      <c r="AI145" s="35">
        <f t="shared" si="51"/>
        <v>393.54449999999997</v>
      </c>
      <c r="AJ145" s="36">
        <v>0.99923033962306096</v>
      </c>
      <c r="AK145" s="35">
        <f t="shared" si="52"/>
        <v>393.24160439178769</v>
      </c>
      <c r="AL145" s="36">
        <v>0.99560232688767647</v>
      </c>
      <c r="AM145" s="35">
        <f t="shared" si="53"/>
        <v>391.51225636150696</v>
      </c>
      <c r="AN145" s="36">
        <v>0.9919897330050651</v>
      </c>
      <c r="AO145" s="35">
        <f t="shared" si="54"/>
        <v>388.3761386562619</v>
      </c>
      <c r="AP145" s="36">
        <v>0.94386108158711612</v>
      </c>
      <c r="AQ145" s="35">
        <f t="shared" si="55"/>
        <v>366.57312229472711</v>
      </c>
      <c r="AR145" s="36">
        <v>0.87218461162145189</v>
      </c>
      <c r="AS145" s="35">
        <f t="shared" si="56"/>
        <v>319.71943629948953</v>
      </c>
      <c r="AT145" s="36">
        <v>0.84637405069676852</v>
      </c>
      <c r="AU145" s="35">
        <f t="shared" si="57"/>
        <v>270.60223438728639</v>
      </c>
      <c r="AV145" s="36">
        <v>0.60308323315182799</v>
      </c>
      <c r="AW145" s="35">
        <f t="shared" si="58"/>
        <v>163.19567041239344</v>
      </c>
      <c r="AX145" s="36">
        <v>0.51310107307855946</v>
      </c>
      <c r="AY145" s="35">
        <f t="shared" si="60"/>
        <v>83.735873610373986</v>
      </c>
    </row>
    <row r="146" spans="1:51" hidden="1" x14ac:dyDescent="0.25">
      <c r="A146" s="2" t="s">
        <v>669</v>
      </c>
      <c r="B146" s="1" t="s">
        <v>17</v>
      </c>
      <c r="C146" s="1" t="s">
        <v>413</v>
      </c>
      <c r="D146" s="1" t="s">
        <v>366</v>
      </c>
      <c r="E146" s="1" t="s">
        <v>670</v>
      </c>
      <c r="F146" s="47">
        <v>2019</v>
      </c>
      <c r="G146" s="1" t="s">
        <v>671</v>
      </c>
      <c r="H146" s="27" t="s">
        <v>855</v>
      </c>
      <c r="I146" s="1" t="s">
        <v>987</v>
      </c>
      <c r="J146" s="1" t="s">
        <v>23</v>
      </c>
      <c r="K146" s="1" t="s">
        <v>725</v>
      </c>
      <c r="L146" s="13">
        <v>0.55610000000000004</v>
      </c>
      <c r="M146" s="35">
        <f t="shared" si="41"/>
        <v>0.95649200000000001</v>
      </c>
      <c r="N146" s="36">
        <v>1</v>
      </c>
      <c r="O146" s="35">
        <f t="shared" si="42"/>
        <v>0.95649200000000001</v>
      </c>
      <c r="P146" s="36">
        <v>1</v>
      </c>
      <c r="Q146" s="35">
        <f t="shared" si="43"/>
        <v>0.95649200000000001</v>
      </c>
      <c r="R146" s="36">
        <v>0.99431818181818177</v>
      </c>
      <c r="S146" s="35">
        <f t="shared" si="44"/>
        <v>0.95105738636363635</v>
      </c>
      <c r="T146" s="36">
        <v>1</v>
      </c>
      <c r="U146" s="35">
        <f t="shared" si="45"/>
        <v>0.95105738636363635</v>
      </c>
      <c r="V146" s="36">
        <v>0.96571428571428575</v>
      </c>
      <c r="W146" s="35">
        <f t="shared" si="46"/>
        <v>0.9184497045454546</v>
      </c>
      <c r="X146" s="36">
        <v>0.92307692307692313</v>
      </c>
      <c r="Y146" s="35">
        <f t="shared" si="47"/>
        <v>0.84779972727272734</v>
      </c>
      <c r="Z146" s="36">
        <v>0.87179487179487181</v>
      </c>
      <c r="AA146" s="35">
        <f t="shared" si="48"/>
        <v>0.73910745454545457</v>
      </c>
      <c r="AB146" s="36">
        <v>0.63235294117647056</v>
      </c>
      <c r="AC146" s="35">
        <f t="shared" si="49"/>
        <v>0.46737677272727274</v>
      </c>
      <c r="AD146" s="36">
        <v>0.53488372093023262</v>
      </c>
      <c r="AE146" s="35">
        <f t="shared" si="59"/>
        <v>0.2499922272727273</v>
      </c>
      <c r="AF146" s="36">
        <v>0.72209999999999996</v>
      </c>
      <c r="AG146" s="35">
        <f t="shared" si="50"/>
        <v>2778.6407999999997</v>
      </c>
      <c r="AH146" s="36">
        <v>1</v>
      </c>
      <c r="AI146" s="35">
        <f t="shared" si="51"/>
        <v>2778.6407999999997</v>
      </c>
      <c r="AJ146" s="36">
        <v>0.99923033962306096</v>
      </c>
      <c r="AK146" s="35">
        <f t="shared" si="52"/>
        <v>2776.5021902744934</v>
      </c>
      <c r="AL146" s="36">
        <v>0.99560232688767647</v>
      </c>
      <c r="AM146" s="35">
        <f t="shared" si="53"/>
        <v>2764.2920412460157</v>
      </c>
      <c r="AN146" s="36">
        <v>0.9919897330050651</v>
      </c>
      <c r="AO146" s="35">
        <f t="shared" si="54"/>
        <v>2742.1493239436618</v>
      </c>
      <c r="AP146" s="36">
        <v>0.94386108158711612</v>
      </c>
      <c r="AQ146" s="35">
        <f t="shared" si="55"/>
        <v>2588.2080267708438</v>
      </c>
      <c r="AR146" s="36">
        <v>0.87218461162145189</v>
      </c>
      <c r="AS146" s="35">
        <f t="shared" si="56"/>
        <v>2257.3952126246527</v>
      </c>
      <c r="AT146" s="36">
        <v>0.84637405069676852</v>
      </c>
      <c r="AU146" s="35">
        <f t="shared" si="57"/>
        <v>1910.6007301326204</v>
      </c>
      <c r="AV146" s="36">
        <v>0.60308323315182799</v>
      </c>
      <c r="AW146" s="35">
        <f t="shared" si="58"/>
        <v>1152.2512655906239</v>
      </c>
      <c r="AX146" s="36">
        <v>0.51310107307855946</v>
      </c>
      <c r="AY146" s="35">
        <f>AX146*AW146</f>
        <v>591.22136083067733</v>
      </c>
    </row>
  </sheetData>
  <autoFilter ref="A6:AY146" xr:uid="{18B9232C-2CB9-4A5C-B8E4-703BEA253706}">
    <filterColumn colId="2">
      <filters>
        <filter val="SAVE ON ENERGY RETROFIT PROGRAM"/>
      </filters>
    </filterColumn>
    <filterColumn colId="5">
      <filters>
        <filter val="2019"/>
      </filters>
    </filterColumn>
  </autoFilter>
  <mergeCells count="20">
    <mergeCell ref="N5:O5"/>
    <mergeCell ref="P5:Q5"/>
    <mergeCell ref="R5:S5"/>
    <mergeCell ref="T5:U5"/>
    <mergeCell ref="L4:U4"/>
    <mergeCell ref="AD5:AE5"/>
    <mergeCell ref="V5:W5"/>
    <mergeCell ref="X5:Y5"/>
    <mergeCell ref="Z5:AA5"/>
    <mergeCell ref="AB5:AC5"/>
    <mergeCell ref="AX5:AY5"/>
    <mergeCell ref="AR5:AS5"/>
    <mergeCell ref="AT5:AU5"/>
    <mergeCell ref="AV5:AW5"/>
    <mergeCell ref="AF4:AW4"/>
    <mergeCell ref="AP5:AQ5"/>
    <mergeCell ref="AH5:AI5"/>
    <mergeCell ref="AJ5:AK5"/>
    <mergeCell ref="AL5:AM5"/>
    <mergeCell ref="AN5:AO5"/>
  </mergeCells>
  <phoneticPr fontId="5" type="noConversion"/>
  <conditionalFormatting sqref="A1:A1048576">
    <cfRule type="duplicateValues" dxfId="1" priority="2"/>
  </conditionalFormatting>
  <conditionalFormatting sqref="AG1:AG1048576">
    <cfRule type="cellIs" dxfId="0" priority="1" operator="equal">
      <formula>0</formula>
    </cfRule>
  </conditionalFormatting>
  <hyperlinks>
    <hyperlink ref="A16" r:id="rId1" xr:uid="{76A449AE-A34C-4CB2-BB12-E87006985D38}"/>
    <hyperlink ref="A17" r:id="rId2" xr:uid="{502356F1-CC4B-4DAA-8F73-F1A2D009A838}"/>
    <hyperlink ref="A18" r:id="rId3" xr:uid="{5E5ED41E-9295-411A-8930-EE22D1EB3848}"/>
    <hyperlink ref="A23" r:id="rId4" xr:uid="{C0B016C8-66C1-47DC-8820-E9B94968537B}"/>
    <hyperlink ref="A24" r:id="rId5" xr:uid="{59E64F68-1651-419F-928C-F771811B0EB2}"/>
    <hyperlink ref="A25" r:id="rId6" xr:uid="{C4ED115D-989D-4279-B49A-FA09D31F3647}"/>
    <hyperlink ref="A26" r:id="rId7" xr:uid="{B14D528B-45BA-4E17-ACF2-AFD5EE65E451}"/>
    <hyperlink ref="A27" r:id="rId8" xr:uid="{40E6BF88-4886-42BD-9DD7-B39B644C3F0E}"/>
    <hyperlink ref="A28" r:id="rId9" xr:uid="{51B36CBF-E2A9-4E39-A64C-5ABA0D3C4560}"/>
    <hyperlink ref="A29" r:id="rId10" xr:uid="{97219C7B-3F9B-41D1-A5EF-9D8D53CB15CC}"/>
    <hyperlink ref="A30" r:id="rId11" xr:uid="{5A4A0B30-C584-401C-87C8-53C48504DDB9}"/>
    <hyperlink ref="A31" r:id="rId12" xr:uid="{9F49BF0D-C431-48B8-A92C-E561CFD6983E}"/>
    <hyperlink ref="A32" r:id="rId13" xr:uid="{4DB9FA8B-B358-4FEB-AF8E-C4C10DCAF7E9}"/>
    <hyperlink ref="A33" r:id="rId14" xr:uid="{1DAF0428-D949-426C-AE3F-9C611DDFB832}"/>
    <hyperlink ref="A34" r:id="rId15" xr:uid="{6E20FDEA-F3E8-4834-8B7D-DE1D6AB9F24F}"/>
    <hyperlink ref="A35" r:id="rId16" xr:uid="{4C3BFA07-3FC5-44E4-90DB-E2534458CC01}"/>
    <hyperlink ref="A36" r:id="rId17" xr:uid="{7F3FD6B1-F84B-4A48-8533-CE9564F2B7C1}"/>
    <hyperlink ref="A37" r:id="rId18" xr:uid="{61A2245C-0934-4F42-A817-6A50E425F1F9}"/>
    <hyperlink ref="A38" r:id="rId19" xr:uid="{D2C34244-2F2D-43BE-89A0-46206459DCBE}"/>
    <hyperlink ref="A39" r:id="rId20" xr:uid="{7B13E0B7-6E66-475A-8FA2-BF28F1CF48B1}"/>
    <hyperlink ref="A40" r:id="rId21" xr:uid="{90929EA9-8F94-4D71-B9EE-E0D7A8B76C9F}"/>
    <hyperlink ref="A41" r:id="rId22" xr:uid="{A1C309EE-35AB-450A-90D1-52CAD4C8D4DE}"/>
    <hyperlink ref="A42" r:id="rId23" xr:uid="{76B69D35-DA5B-43AE-B355-A99B03C7EB2A}"/>
    <hyperlink ref="A43" r:id="rId24" xr:uid="{FF9AB8D7-A0B7-4D70-A9A0-9F9D04806F9B}"/>
    <hyperlink ref="A44" r:id="rId25" xr:uid="{F6418962-88D8-4C2B-A6E4-305BF30FECA4}"/>
    <hyperlink ref="A45" r:id="rId26" xr:uid="{006BB6CE-B066-4AD8-9907-D86F4C43150B}"/>
    <hyperlink ref="A46" r:id="rId27" xr:uid="{897C8193-841C-4FD4-BFC8-FB519DF2E44B}"/>
    <hyperlink ref="A47" r:id="rId28" xr:uid="{7844A3EE-D60F-4C02-83BB-C10F419E3084}"/>
    <hyperlink ref="A48" r:id="rId29" xr:uid="{2ED5A590-4915-434C-9964-6C7E9BBCCA17}"/>
    <hyperlink ref="A49" r:id="rId30" xr:uid="{952C953B-23FC-47EF-8DC7-81A696A2EFA6}"/>
    <hyperlink ref="A50" r:id="rId31" xr:uid="{0FD1A228-6612-4AB5-A234-2D3F9213A1BB}"/>
    <hyperlink ref="A51" r:id="rId32" xr:uid="{34D55F38-0530-4A16-94D2-2A4C4CA70009}"/>
    <hyperlink ref="A52" r:id="rId33" xr:uid="{ECE9B107-2723-4E35-8CB2-46CBDD1F2D33}"/>
    <hyperlink ref="A53" r:id="rId34" xr:uid="{67B3DB42-8EC0-4028-B815-01D193088361}"/>
    <hyperlink ref="A54" r:id="rId35" xr:uid="{6FB24923-F912-424C-9350-673A9A02B3DA}"/>
    <hyperlink ref="A55" r:id="rId36" xr:uid="{507BE8CE-C8B8-40A9-9F44-6658B7C98382}"/>
    <hyperlink ref="A56" r:id="rId37" xr:uid="{208CA09B-A02F-4454-82AE-D3C08861B173}"/>
    <hyperlink ref="A57" r:id="rId38" xr:uid="{07D8A023-46F2-4E67-ACD7-78FDE6FA517F}"/>
    <hyperlink ref="A58" r:id="rId39" xr:uid="{C6C7E856-1CE5-4169-B0B7-CCCD2246A196}"/>
    <hyperlink ref="A59" r:id="rId40" xr:uid="{BEF3A42D-3452-4C72-8EB6-2EC31C22B917}"/>
    <hyperlink ref="A60" r:id="rId41" xr:uid="{2FCB54FC-2264-42AD-87DB-9239BDC5D1D2}"/>
    <hyperlink ref="A61" r:id="rId42" xr:uid="{7F47B9A9-BB5E-484C-95AE-3C6B3C00EAC3}"/>
    <hyperlink ref="A62" r:id="rId43" xr:uid="{7251F2C3-36F5-48D3-8856-E0F273616560}"/>
    <hyperlink ref="A63" r:id="rId44" xr:uid="{7BDF8EAE-C42B-4181-8400-BAC4520E6472}"/>
    <hyperlink ref="A64" r:id="rId45" xr:uid="{1329472D-1B28-455D-86FA-A909FF03F7FF}"/>
    <hyperlink ref="A65" r:id="rId46" xr:uid="{31B75368-DABA-452E-851B-11E63940AF06}"/>
    <hyperlink ref="A66" r:id="rId47" xr:uid="{7206E230-45C9-4EC2-9005-B678BDCC9876}"/>
    <hyperlink ref="A67" r:id="rId48" xr:uid="{CD16E346-1EA8-4227-A6B2-D28FB46A6307}"/>
    <hyperlink ref="A68" r:id="rId49" xr:uid="{4EA7603B-BF33-4EDC-A745-3DBFD16CC1E6}"/>
    <hyperlink ref="A69" r:id="rId50" xr:uid="{3ABB5B36-C8ED-4BC2-91A0-45657BDCFA71}"/>
    <hyperlink ref="A70" r:id="rId51" xr:uid="{E7F7C029-4564-4F60-B967-718AAC227C1D}"/>
    <hyperlink ref="A71" r:id="rId52" xr:uid="{DAD9DF0D-30B8-4F1D-93FC-3916D1FA39D9}"/>
    <hyperlink ref="A72" r:id="rId53" xr:uid="{DBE1FFB3-8B31-4123-A16D-CDCFE5A30D96}"/>
    <hyperlink ref="A73" r:id="rId54" xr:uid="{C2457E35-C8FC-401F-B484-D3F35F7FC6BD}"/>
    <hyperlink ref="A74" r:id="rId55" xr:uid="{340D75F8-D07B-4F74-BA16-9EEDA4F43217}"/>
    <hyperlink ref="A75" r:id="rId56" xr:uid="{0218C66C-0997-4AEA-9FA9-5313B35E5DA3}"/>
    <hyperlink ref="A76" r:id="rId57" xr:uid="{5A1CC5EF-48DF-4C48-875A-8AB9F0A326A6}"/>
    <hyperlink ref="A20" r:id="rId58" xr:uid="{E63FC878-EEEA-48DF-9901-6C862CD89161}"/>
    <hyperlink ref="A21" r:id="rId59" xr:uid="{1FDA50A6-E60E-4F33-BE93-9B5CABC20C01}"/>
    <hyperlink ref="A77" r:id="rId60" xr:uid="{A036FE91-4951-4819-BF20-2E8C0461A96F}"/>
    <hyperlink ref="A78" r:id="rId61" xr:uid="{EF325F9A-0903-4C32-894B-29BAC6B06AA0}"/>
    <hyperlink ref="A79" r:id="rId62" xr:uid="{37E04AD9-5F2A-40E1-9B3E-F57DD1A49A71}"/>
    <hyperlink ref="A80" r:id="rId63" xr:uid="{FBBCFB0B-6E40-45F3-8491-652B1395F18C}"/>
    <hyperlink ref="A81" r:id="rId64" xr:uid="{8CAEE4FC-5097-44F9-A82B-D0716A14F547}"/>
    <hyperlink ref="A82" r:id="rId65" xr:uid="{D5C34DC9-16C8-4030-96A0-352745408181}"/>
    <hyperlink ref="A83" r:id="rId66" xr:uid="{B7DE2D4B-BE27-47EA-A3F8-2A6C73FE6A89}"/>
    <hyperlink ref="A84" r:id="rId67" xr:uid="{F79ABCD0-CE2F-40AD-8C56-08077E286151}"/>
    <hyperlink ref="A85" r:id="rId68" xr:uid="{D96DD4B8-7295-472D-9670-EFE949D49531}"/>
    <hyperlink ref="A86" r:id="rId69" xr:uid="{3A80CD70-08B0-49D1-967D-243028411B01}"/>
    <hyperlink ref="A87" r:id="rId70" xr:uid="{5FD01F57-1C7A-4755-A7E6-2AFF27814AB6}"/>
    <hyperlink ref="A88" r:id="rId71" xr:uid="{6CEECFE8-947E-4B22-972E-AA08720E743D}"/>
    <hyperlink ref="A89" r:id="rId72" xr:uid="{08437E95-E099-4F2C-A443-16BC35E80D3B}"/>
    <hyperlink ref="A90" r:id="rId73" xr:uid="{38E10EED-C3DC-442B-9D50-6893FC915A5F}"/>
    <hyperlink ref="A91" r:id="rId74" xr:uid="{FEFA57DB-BEB0-4328-B4DC-8FE6E0EC39B4}"/>
    <hyperlink ref="A92" r:id="rId75" xr:uid="{4B1CFA1A-719B-425D-8A05-00C70D748614}"/>
    <hyperlink ref="A93" r:id="rId76" xr:uid="{3525CFCD-6581-49EE-A9C2-9CD265C4D58E}"/>
    <hyperlink ref="A94" r:id="rId77" xr:uid="{DE22BD7C-1E38-47C2-AB06-405BA7BEF69C}"/>
    <hyperlink ref="A95" r:id="rId78" xr:uid="{AEC2E47F-1650-417E-A471-E76B95E87309}"/>
    <hyperlink ref="A96" r:id="rId79" xr:uid="{ED529A0A-14D9-4FAD-B14A-8DED05EB7394}"/>
    <hyperlink ref="A97" r:id="rId80" xr:uid="{710B4022-4595-47B0-9F71-6FFA68BD5F0E}"/>
    <hyperlink ref="A98" r:id="rId81" xr:uid="{B7929250-5BCC-4C4C-B53B-E7BB8A3B50BA}"/>
    <hyperlink ref="A99" r:id="rId82" xr:uid="{D6E1E573-F6E3-4E74-8B50-500FB7289906}"/>
    <hyperlink ref="A100" r:id="rId83" xr:uid="{B3CCB669-5777-462F-8FCD-6D0FC7EB765B}"/>
    <hyperlink ref="A101" r:id="rId84" xr:uid="{CB56FBC9-98C7-4638-9401-633AAF7007AB}"/>
    <hyperlink ref="A102" r:id="rId85" xr:uid="{9DF9D1F5-3DBB-41D9-A176-D40F3AAB9A9A}"/>
    <hyperlink ref="A103" r:id="rId86" xr:uid="{3DD6D93A-E38A-4508-AEBF-CEFF23227831}"/>
    <hyperlink ref="A104" r:id="rId87" xr:uid="{39538F93-135C-49B6-BD4E-99C61DF97DD5}"/>
    <hyperlink ref="A105" r:id="rId88" xr:uid="{CE56AAB3-8F96-4EE0-9236-545B3CCC14DB}"/>
    <hyperlink ref="A106" r:id="rId89" xr:uid="{8A146ED9-5DB6-4FA1-B373-EE86C0738A09}"/>
    <hyperlink ref="A107" r:id="rId90" xr:uid="{F5B604C3-E311-489D-91B5-D42FD8714C46}"/>
    <hyperlink ref="A108" r:id="rId91" xr:uid="{6C81A3EC-B50F-4A78-A3D0-75D9BF3105AB}"/>
    <hyperlink ref="A109" r:id="rId92" xr:uid="{97322383-EF97-4EA8-9796-3924C36A0DCB}"/>
    <hyperlink ref="A110" r:id="rId93" xr:uid="{5FF55328-D8E4-40CD-B0C4-2EC0AF92EB10}"/>
    <hyperlink ref="A111" r:id="rId94" xr:uid="{24952297-2300-4C03-87AF-10360A9800B4}"/>
    <hyperlink ref="A112" r:id="rId95" xr:uid="{90569227-5733-473B-933A-452315C0EF95}"/>
    <hyperlink ref="A113" r:id="rId96" xr:uid="{0D13CF64-5341-4BA7-BC7C-7398CFBA5D98}"/>
    <hyperlink ref="A114" r:id="rId97" xr:uid="{E6C22DE9-5A67-42B9-9479-979110E8B1DA}"/>
    <hyperlink ref="A115" r:id="rId98" xr:uid="{71CFE3AF-2533-418A-A49F-41DA58FD1920}"/>
    <hyperlink ref="A116" r:id="rId99" xr:uid="{A3DF12F2-76E4-4214-9939-0C5B24961C81}"/>
    <hyperlink ref="A117" r:id="rId100" xr:uid="{6B6FF138-AA66-492F-832D-A2D789039DF3}"/>
    <hyperlink ref="A118" r:id="rId101" xr:uid="{AD1125FA-ED23-45B4-AD9F-E227269A6383}"/>
    <hyperlink ref="A119" r:id="rId102" xr:uid="{07ADB55F-0C8B-426E-8DC8-E2F7E4EE11D7}"/>
    <hyperlink ref="A120" r:id="rId103" xr:uid="{E2927102-097E-4663-99DE-7C5869FD0ACA}"/>
    <hyperlink ref="A121" r:id="rId104" xr:uid="{E4BE3E9F-C5B8-4B0A-B95B-CC1F6EFFFFE6}"/>
    <hyperlink ref="A122" r:id="rId105" xr:uid="{1E39FB37-B967-4564-8A6F-614F8C429064}"/>
    <hyperlink ref="A123" r:id="rId106" xr:uid="{FF328724-28B2-42CA-A6F1-9A87CF4381E9}"/>
    <hyperlink ref="A124" r:id="rId107" xr:uid="{9FF03EF0-FAF7-41B2-A8DE-54994EBB7D98}"/>
    <hyperlink ref="A125" r:id="rId108" xr:uid="{AB3410EE-FFC1-46EE-8BB9-81FFF4142E6D}"/>
    <hyperlink ref="A126" r:id="rId109" xr:uid="{CFF3EA00-E5B1-42CA-8B66-999DE7B228DC}"/>
    <hyperlink ref="A127" r:id="rId110" xr:uid="{44EF76E4-AF63-4AFF-BD92-6FD9B0D874B5}"/>
    <hyperlink ref="A128" r:id="rId111" xr:uid="{26F77FF6-8509-4D6E-BF3E-C61CD4CA5957}"/>
    <hyperlink ref="A129" r:id="rId112" xr:uid="{AB9AAEDC-B6A0-46FF-BB8B-6A055DFD91A3}"/>
    <hyperlink ref="A130" r:id="rId113" xr:uid="{4836F90F-554F-4A06-B262-5143FD8E3972}"/>
    <hyperlink ref="A131" r:id="rId114" xr:uid="{7C57C008-BBA2-496A-9ACC-F1640FDA9EAD}"/>
    <hyperlink ref="A132" r:id="rId115" xr:uid="{3FDAD07D-E7E5-492B-9D4E-34D4B3EF1E6A}"/>
    <hyperlink ref="A133" r:id="rId116" xr:uid="{2D52B661-3F71-4667-96B9-54E022BB3B27}"/>
    <hyperlink ref="A134" r:id="rId117" xr:uid="{6258550C-8855-49FE-ADB3-379C91D05FDA}"/>
    <hyperlink ref="A135" r:id="rId118" xr:uid="{58E4DDD7-D568-45B9-BD88-4E2D98EA86E1}"/>
    <hyperlink ref="A136" r:id="rId119" xr:uid="{B784CB2D-0F7A-442F-9E42-8AD180FA65A3}"/>
    <hyperlink ref="A137" r:id="rId120" xr:uid="{6B012EF5-15E6-4814-B35B-9B96E45E36D2}"/>
    <hyperlink ref="A138" r:id="rId121" xr:uid="{E2303249-58D7-488B-9C7B-5044E820F4FF}"/>
    <hyperlink ref="A139" r:id="rId122" xr:uid="{013DFAAA-ED4F-45D8-8AB0-12EFA051E90B}"/>
    <hyperlink ref="A140" r:id="rId123" xr:uid="{8FF66B18-109A-4548-BC63-A1ECFD5B8E6A}"/>
    <hyperlink ref="A141" r:id="rId124" xr:uid="{ACB49A35-1547-48BB-9F5D-A5A5764B01A0}"/>
    <hyperlink ref="A142" r:id="rId125" xr:uid="{7F77EF3C-CD5E-4623-B37C-4C4DB5637633}"/>
    <hyperlink ref="A143" r:id="rId126" xr:uid="{6BD79668-2375-40C3-8A65-314C047D167C}"/>
    <hyperlink ref="A144" r:id="rId127" xr:uid="{19C53868-5CC7-4143-9435-9D84F49D84BC}"/>
    <hyperlink ref="A145" r:id="rId128" xr:uid="{241C3206-4428-407A-BE4F-78C895CD7B97}"/>
    <hyperlink ref="A146" r:id="rId129" xr:uid="{2CB3493F-BAFF-4710-BC80-B02E24F26913}"/>
    <hyperlink ref="A19" r:id="rId130" xr:uid="{105EBBD1-8B4D-4A0A-9184-E701B5BC2057}"/>
    <hyperlink ref="A7" r:id="rId131" xr:uid="{63806861-0D95-4305-9250-A73DDCFF9ED7}"/>
    <hyperlink ref="A8" r:id="rId132" xr:uid="{918FDC1D-AA7D-4EEA-B9BE-96288E1A10FE}"/>
    <hyperlink ref="A9" r:id="rId133" xr:uid="{890D9BEF-9E31-4AAE-BC94-C9D534E7DC19}"/>
    <hyperlink ref="A10" r:id="rId134" xr:uid="{4B04630E-A99C-455E-A0C1-3B0B376CB85F}"/>
    <hyperlink ref="A11" r:id="rId135" xr:uid="{E5F595F8-D417-4E93-AF5C-C6CA9AD71505}"/>
    <hyperlink ref="A12" r:id="rId136" xr:uid="{F27DF6FA-8C2A-4AFF-B70C-A2AEF7EAEC4E}"/>
    <hyperlink ref="A13" r:id="rId137" xr:uid="{4432B244-EC51-4805-852C-7DF7C5E33236}"/>
    <hyperlink ref="A14" r:id="rId138" xr:uid="{020BC4DC-3AAA-4508-8BA2-F537C077EFC6}"/>
    <hyperlink ref="A15" r:id="rId139" xr:uid="{D256C374-E051-4722-AA55-2C4871A95A4D}"/>
    <hyperlink ref="A22" r:id="rId140" xr:uid="{7CAD0678-B942-4F48-99AF-19A565301E6B}"/>
  </hyperlinks>
  <pageMargins left="0.7" right="0.7" top="0.75" bottom="0.75" header="0.3" footer="0.3"/>
  <pageSetup scale="19" fitToHeight="0" orientation="landscape" horizontalDpi="200" verticalDpi="200" r:id="rId14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889F-F163-452F-A77F-1840CC47AE27}">
  <sheetPr>
    <pageSetUpPr fitToPage="1"/>
  </sheetPr>
  <dimension ref="A1:V34"/>
  <sheetViews>
    <sheetView topLeftCell="D1" workbookViewId="0">
      <selection activeCell="B1" sqref="B1:K5"/>
    </sheetView>
  </sheetViews>
  <sheetFormatPr defaultRowHeight="15" x14ac:dyDescent="0.25"/>
  <cols>
    <col min="2" max="11" width="11.7109375" bestFit="1" customWidth="1"/>
    <col min="13" max="22" width="9.28515625" bestFit="1" customWidth="1"/>
  </cols>
  <sheetData>
    <row r="1" spans="1:22" ht="60" x14ac:dyDescent="0.25">
      <c r="B1" s="48" t="s">
        <v>1023</v>
      </c>
      <c r="C1" s="78" t="s">
        <v>1024</v>
      </c>
      <c r="D1" s="79"/>
      <c r="E1" s="79"/>
      <c r="F1" s="79"/>
      <c r="G1" s="79"/>
      <c r="H1" s="79"/>
      <c r="I1" s="79"/>
      <c r="J1" s="79"/>
      <c r="K1" s="80"/>
      <c r="L1" s="81" t="s">
        <v>1025</v>
      </c>
      <c r="M1" s="48" t="s">
        <v>1026</v>
      </c>
      <c r="N1" s="78" t="s">
        <v>1027</v>
      </c>
      <c r="O1" s="79"/>
      <c r="P1" s="79"/>
      <c r="Q1" s="79"/>
      <c r="R1" s="79"/>
      <c r="S1" s="79"/>
      <c r="T1" s="79"/>
      <c r="U1" s="79"/>
      <c r="V1" s="80"/>
    </row>
    <row r="2" spans="1:22" x14ac:dyDescent="0.25">
      <c r="B2" s="49">
        <v>2018</v>
      </c>
      <c r="C2" s="49">
        <v>2019</v>
      </c>
      <c r="D2" s="49">
        <v>2020</v>
      </c>
      <c r="E2" s="49">
        <v>2021</v>
      </c>
      <c r="F2" s="49">
        <v>2022</v>
      </c>
      <c r="G2" s="49">
        <v>2023</v>
      </c>
      <c r="H2" s="49">
        <v>2024</v>
      </c>
      <c r="I2" s="49">
        <v>2025</v>
      </c>
      <c r="J2" s="49">
        <v>2026</v>
      </c>
      <c r="K2" s="49">
        <v>2027</v>
      </c>
      <c r="L2" s="82"/>
      <c r="M2" s="49">
        <v>2018</v>
      </c>
      <c r="N2" s="49">
        <v>2019</v>
      </c>
      <c r="O2" s="49">
        <v>2020</v>
      </c>
      <c r="P2" s="49">
        <v>2021</v>
      </c>
      <c r="Q2" s="49">
        <v>2022</v>
      </c>
      <c r="R2" s="49">
        <v>2023</v>
      </c>
      <c r="S2" s="49">
        <v>2024</v>
      </c>
      <c r="T2" s="49">
        <v>2025</v>
      </c>
      <c r="U2" s="49">
        <v>2026</v>
      </c>
      <c r="V2" s="49">
        <v>2027</v>
      </c>
    </row>
    <row r="3" spans="1:2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1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s="55" customFormat="1" ht="21" customHeight="1" x14ac:dyDescent="0.2">
      <c r="B5" s="52">
        <f>EDITED!AG3</f>
        <v>184625.80992</v>
      </c>
      <c r="C5" s="52">
        <f>EDITED!AI3</f>
        <v>185163.50871147035</v>
      </c>
      <c r="D5" s="52">
        <f>EDITED!AK3</f>
        <v>185163.50871147035</v>
      </c>
      <c r="E5" s="52">
        <f>EDITED!AM3</f>
        <v>185163.50871147035</v>
      </c>
      <c r="F5" s="52">
        <f>EDITED!AO3</f>
        <v>185163.50871147035</v>
      </c>
      <c r="G5" s="52">
        <f>EDITED!AQ3</f>
        <v>181599.07566645337</v>
      </c>
      <c r="H5" s="52">
        <f>EDITED!AS3</f>
        <v>181599.07566645337</v>
      </c>
      <c r="I5" s="52">
        <f>EDITED!AU3</f>
        <v>181599.07566645337</v>
      </c>
      <c r="J5" s="52">
        <f>EDITED!AW3</f>
        <v>181549.09577535803</v>
      </c>
      <c r="K5" s="52">
        <f>EDITED!AY3</f>
        <v>181499.12963978157</v>
      </c>
      <c r="L5" s="53"/>
      <c r="M5" s="54">
        <f>EDITED!M3</f>
        <v>31.711680000000008</v>
      </c>
      <c r="N5" s="54">
        <f>EDITED!O3</f>
        <v>31.796244480000109</v>
      </c>
      <c r="O5" s="54">
        <f>EDITED!Q3</f>
        <v>31.796244480000109</v>
      </c>
      <c r="P5" s="54">
        <f>EDITED!S3</f>
        <v>31.796244480000109</v>
      </c>
      <c r="Q5" s="54">
        <f>EDITED!U3</f>
        <v>31.796244480000109</v>
      </c>
      <c r="R5" s="54">
        <f>EDITED!W3</f>
        <v>31.288857600000107</v>
      </c>
      <c r="S5" s="54">
        <f>EDITED!Y3</f>
        <v>31.288857600000107</v>
      </c>
      <c r="T5" s="54">
        <f>EDITED!AA3</f>
        <v>31.288857600000107</v>
      </c>
      <c r="U5" s="54">
        <f>EDITED!AC3</f>
        <v>31.288857600000107</v>
      </c>
      <c r="V5" s="54">
        <f>EDITED!AE3</f>
        <v>31.288857600000107</v>
      </c>
    </row>
    <row r="8" spans="1:22" x14ac:dyDescent="0.25">
      <c r="A8" s="12" t="s">
        <v>1032</v>
      </c>
    </row>
    <row r="9" spans="1:22" x14ac:dyDescent="0.25">
      <c r="A9" s="12" t="s">
        <v>750</v>
      </c>
      <c r="B9" s="30">
        <v>1296142.7068800007</v>
      </c>
      <c r="C9" s="30">
        <v>1299917.5548677456</v>
      </c>
      <c r="D9" s="30">
        <v>1299917.5548677456</v>
      </c>
      <c r="E9" s="30">
        <v>1299917.5548677456</v>
      </c>
      <c r="F9" s="30">
        <v>1299917.5548677456</v>
      </c>
      <c r="G9" s="30">
        <v>1274893.8926968789</v>
      </c>
      <c r="H9" s="30">
        <v>1274893.8926968789</v>
      </c>
      <c r="I9" s="30">
        <v>1274893.8926968789</v>
      </c>
      <c r="J9" s="30">
        <v>1274543.0150413553</v>
      </c>
      <c r="K9" s="30">
        <v>1274192.2339547535</v>
      </c>
      <c r="L9" s="30"/>
      <c r="M9" s="30">
        <v>308.68991999999997</v>
      </c>
      <c r="N9" s="30">
        <v>309.51309312000092</v>
      </c>
      <c r="O9" s="30">
        <v>309.51309312000092</v>
      </c>
      <c r="P9" s="30">
        <v>309.51309312000092</v>
      </c>
      <c r="Q9" s="30">
        <v>309.51309312000092</v>
      </c>
      <c r="R9" s="30">
        <v>304.57405440000105</v>
      </c>
      <c r="S9" s="30">
        <v>304.57405440000105</v>
      </c>
      <c r="T9" s="30">
        <v>304.57405440000105</v>
      </c>
      <c r="U9" s="30">
        <v>304.57405440000105</v>
      </c>
      <c r="V9" s="30">
        <v>304.57405440000105</v>
      </c>
    </row>
    <row r="10" spans="1:22" x14ac:dyDescent="0.25">
      <c r="A10" s="12" t="s">
        <v>1028</v>
      </c>
      <c r="B10" s="30">
        <v>205587.01799999998</v>
      </c>
      <c r="C10" s="30">
        <v>206185.76359883309</v>
      </c>
      <c r="D10" s="30">
        <v>206185.76359883309</v>
      </c>
      <c r="E10" s="30">
        <v>206185.76359883309</v>
      </c>
      <c r="F10" s="30">
        <v>206185.76359883309</v>
      </c>
      <c r="G10" s="30">
        <v>202216.64811653283</v>
      </c>
      <c r="H10" s="30">
        <v>202216.64811653283</v>
      </c>
      <c r="I10" s="30">
        <v>202216.64811653283</v>
      </c>
      <c r="J10" s="30">
        <v>202160.9938351801</v>
      </c>
      <c r="K10" s="30">
        <v>202105.35487105805</v>
      </c>
      <c r="L10" s="30"/>
      <c r="M10" s="30">
        <v>60.072320000000012</v>
      </c>
      <c r="N10" s="30">
        <v>60.232512853333532</v>
      </c>
      <c r="O10" s="30">
        <v>60.232512853333532</v>
      </c>
      <c r="P10" s="30">
        <v>60.232512853333532</v>
      </c>
      <c r="Q10" s="30">
        <v>60.232512853333532</v>
      </c>
      <c r="R10" s="30">
        <v>59.271355733333543</v>
      </c>
      <c r="S10" s="30">
        <v>59.271355733333543</v>
      </c>
      <c r="T10" s="30">
        <v>59.271355733333543</v>
      </c>
      <c r="U10" s="30">
        <v>59.271355733333543</v>
      </c>
      <c r="V10" s="30">
        <v>59.271355733333543</v>
      </c>
    </row>
    <row r="11" spans="1:22" x14ac:dyDescent="0.25">
      <c r="A11" s="12" t="s">
        <v>1029</v>
      </c>
      <c r="B11" s="30">
        <f>B9-B10</f>
        <v>1090555.6888800007</v>
      </c>
      <c r="C11" s="30">
        <f t="shared" ref="C11:V11" si="0">C9-C10</f>
        <v>1093731.7912689126</v>
      </c>
      <c r="D11" s="30">
        <f t="shared" si="0"/>
        <v>1093731.7912689126</v>
      </c>
      <c r="E11" s="30">
        <f t="shared" si="0"/>
        <v>1093731.7912689126</v>
      </c>
      <c r="F11" s="30">
        <f t="shared" si="0"/>
        <v>1093731.7912689126</v>
      </c>
      <c r="G11" s="30">
        <f t="shared" si="0"/>
        <v>1072677.2445803462</v>
      </c>
      <c r="H11" s="30">
        <f t="shared" si="0"/>
        <v>1072677.2445803462</v>
      </c>
      <c r="I11" s="30">
        <f t="shared" si="0"/>
        <v>1072677.2445803462</v>
      </c>
      <c r="J11" s="30">
        <f t="shared" si="0"/>
        <v>1072382.0212061752</v>
      </c>
      <c r="K11" s="30">
        <f t="shared" si="0"/>
        <v>1072086.8790836954</v>
      </c>
      <c r="L11" s="30"/>
      <c r="M11" s="30">
        <f t="shared" si="0"/>
        <v>248.61759999999995</v>
      </c>
      <c r="N11" s="30">
        <f t="shared" si="0"/>
        <v>249.28058026666739</v>
      </c>
      <c r="O11" s="30">
        <f t="shared" si="0"/>
        <v>249.28058026666739</v>
      </c>
      <c r="P11" s="30">
        <f t="shared" si="0"/>
        <v>249.28058026666739</v>
      </c>
      <c r="Q11" s="30">
        <f t="shared" si="0"/>
        <v>249.28058026666739</v>
      </c>
      <c r="R11" s="30">
        <f t="shared" si="0"/>
        <v>245.30269866666751</v>
      </c>
      <c r="S11" s="30">
        <f t="shared" si="0"/>
        <v>245.30269866666751</v>
      </c>
      <c r="T11" s="30">
        <f t="shared" si="0"/>
        <v>245.30269866666751</v>
      </c>
      <c r="U11" s="30">
        <f t="shared" si="0"/>
        <v>245.30269866666751</v>
      </c>
      <c r="V11" s="30">
        <f t="shared" si="0"/>
        <v>245.30269866666751</v>
      </c>
    </row>
    <row r="12" spans="1:22" x14ac:dyDescent="0.25">
      <c r="B12" s="56">
        <f>B11/B9</f>
        <v>0.84138550723717986</v>
      </c>
      <c r="C12" t="s">
        <v>1031</v>
      </c>
    </row>
    <row r="13" spans="1:22" x14ac:dyDescent="0.25">
      <c r="B13" s="56">
        <f>1-B12</f>
        <v>0.15861449276282014</v>
      </c>
      <c r="C13" t="s">
        <v>1030</v>
      </c>
    </row>
    <row r="15" spans="1:22" x14ac:dyDescent="0.25">
      <c r="A15" s="12" t="s">
        <v>1033</v>
      </c>
    </row>
    <row r="16" spans="1:22" x14ac:dyDescent="0.25">
      <c r="A16" s="12" t="s">
        <v>750</v>
      </c>
      <c r="B16" s="57">
        <v>56348.351399999992</v>
      </c>
      <c r="C16" s="57">
        <v>56348.351399999992</v>
      </c>
      <c r="D16" s="57">
        <v>56304.982306621569</v>
      </c>
      <c r="E16" s="57">
        <v>56057.37139984189</v>
      </c>
      <c r="F16" s="57">
        <v>55608.336887894933</v>
      </c>
      <c r="G16" s="57">
        <v>52486.545000269238</v>
      </c>
      <c r="H16" s="57">
        <v>45777.956866411681</v>
      </c>
      <c r="I16" s="57">
        <v>38745.274785646812</v>
      </c>
      <c r="J16" s="57">
        <v>23366.625587083872</v>
      </c>
      <c r="K16" s="57">
        <v>11989.440662957661</v>
      </c>
      <c r="L16" s="58"/>
      <c r="M16" s="57">
        <v>13.146204000000001</v>
      </c>
      <c r="N16" s="57">
        <v>13.146204000000001</v>
      </c>
      <c r="O16" s="57">
        <v>13.146204000000001</v>
      </c>
      <c r="P16" s="57">
        <v>13.071509659090911</v>
      </c>
      <c r="Q16" s="57">
        <v>13.071509659090911</v>
      </c>
      <c r="R16" s="57">
        <v>12.623343613636363</v>
      </c>
      <c r="S16" s="57">
        <v>11.652317181818184</v>
      </c>
      <c r="T16" s="57">
        <v>10.158430363636365</v>
      </c>
      <c r="U16" s="57">
        <v>6.4237133181818189</v>
      </c>
      <c r="V16" s="57">
        <v>3.4359396818181827</v>
      </c>
    </row>
    <row r="17" spans="1:22" x14ac:dyDescent="0.25">
      <c r="A17" s="12" t="s">
        <v>1028</v>
      </c>
      <c r="B17" s="30">
        <v>54714.239099999992</v>
      </c>
      <c r="C17" s="30">
        <v>54714.239099999992</v>
      </c>
      <c r="D17" s="30">
        <v>54672.127718110351</v>
      </c>
      <c r="E17" s="30">
        <v>54431.6975720509</v>
      </c>
      <c r="F17" s="30">
        <v>53995.685141511225</v>
      </c>
      <c r="G17" s="30">
        <v>50964.425778704157</v>
      </c>
      <c r="H17" s="30">
        <v>44450.387904309398</v>
      </c>
      <c r="I17" s="30">
        <v>37621.654865612989</v>
      </c>
      <c r="J17" s="30">
        <v>22688.989252876083</v>
      </c>
      <c r="K17" s="30">
        <v>11641.74473271862</v>
      </c>
      <c r="L17" s="30"/>
      <c r="M17" s="30">
        <v>12.584543</v>
      </c>
      <c r="N17" s="30">
        <v>12.584543</v>
      </c>
      <c r="O17" s="30">
        <v>12.584543</v>
      </c>
      <c r="P17" s="30">
        <v>12.513039914772728</v>
      </c>
      <c r="Q17" s="30">
        <v>12.513039914772728</v>
      </c>
      <c r="R17" s="30">
        <v>12.084021403409091</v>
      </c>
      <c r="S17" s="30">
        <v>11.154481295454547</v>
      </c>
      <c r="T17" s="30">
        <v>9.7244195909090916</v>
      </c>
      <c r="U17" s="30">
        <v>6.1492653295454547</v>
      </c>
      <c r="V17" s="30">
        <v>3.2891419204545462</v>
      </c>
    </row>
    <row r="18" spans="1:22" x14ac:dyDescent="0.25">
      <c r="A18" s="12" t="s">
        <v>1029</v>
      </c>
      <c r="B18" s="30">
        <f>B16-B17</f>
        <v>1634.1123000000007</v>
      </c>
      <c r="C18" s="30">
        <f t="shared" ref="C18" si="1">C16-C17</f>
        <v>1634.1123000000007</v>
      </c>
      <c r="D18" s="30">
        <f t="shared" ref="D18" si="2">D16-D17</f>
        <v>1632.854588511218</v>
      </c>
      <c r="E18" s="30">
        <f t="shared" ref="E18" si="3">E16-E17</f>
        <v>1625.6738277909899</v>
      </c>
      <c r="F18" s="30">
        <f t="shared" ref="F18" si="4">F16-F17</f>
        <v>1612.6517463837081</v>
      </c>
      <c r="G18" s="30">
        <f t="shared" ref="G18" si="5">G16-G17</f>
        <v>1522.1192215650808</v>
      </c>
      <c r="H18" s="30">
        <f t="shared" ref="H18" si="6">H16-H17</f>
        <v>1327.568962102283</v>
      </c>
      <c r="I18" s="30">
        <f t="shared" ref="I18" si="7">I16-I17</f>
        <v>1123.6199200338233</v>
      </c>
      <c r="J18" s="30">
        <f t="shared" ref="J18" si="8">J16-J17</f>
        <v>677.63633420778933</v>
      </c>
      <c r="K18" s="30">
        <f t="shared" ref="K18" si="9">K16-K17</f>
        <v>347.69593023904054</v>
      </c>
      <c r="L18" s="30"/>
      <c r="M18" s="30">
        <f t="shared" ref="M18" si="10">M16-M17</f>
        <v>0.56166100000000085</v>
      </c>
      <c r="N18" s="30">
        <f t="shared" ref="N18" si="11">N16-N17</f>
        <v>0.56166100000000085</v>
      </c>
      <c r="O18" s="30">
        <f t="shared" ref="O18" si="12">O16-O17</f>
        <v>0.56166100000000085</v>
      </c>
      <c r="P18" s="30">
        <f t="shared" ref="P18" si="13">P16-P17</f>
        <v>0.55846974431818275</v>
      </c>
      <c r="Q18" s="30">
        <f t="shared" ref="Q18" si="14">Q16-Q17</f>
        <v>0.55846974431818275</v>
      </c>
      <c r="R18" s="30">
        <f t="shared" ref="R18" si="15">R16-R17</f>
        <v>0.53932221022727234</v>
      </c>
      <c r="S18" s="30">
        <f t="shared" ref="S18" si="16">S16-S17</f>
        <v>0.49783588636363696</v>
      </c>
      <c r="T18" s="30">
        <f t="shared" ref="T18" si="17">T16-T17</f>
        <v>0.43401077272727306</v>
      </c>
      <c r="U18" s="30">
        <f t="shared" ref="U18" si="18">U16-U17</f>
        <v>0.27444798863636422</v>
      </c>
      <c r="V18" s="30">
        <f t="shared" ref="V18" si="19">V16-V17</f>
        <v>0.14679776136363643</v>
      </c>
    </row>
    <row r="19" spans="1:22" x14ac:dyDescent="0.25">
      <c r="B19" s="56">
        <f>B18/B16</f>
        <v>2.900017940897559E-2</v>
      </c>
      <c r="C19" t="s">
        <v>1031</v>
      </c>
    </row>
    <row r="20" spans="1:22" x14ac:dyDescent="0.25">
      <c r="B20" s="56">
        <f>1-B19</f>
        <v>0.97099982059102441</v>
      </c>
      <c r="C20" t="s">
        <v>1030</v>
      </c>
    </row>
    <row r="22" spans="1:22" x14ac:dyDescent="0.25">
      <c r="A22" s="12" t="s">
        <v>1034</v>
      </c>
    </row>
    <row r="23" spans="1:22" x14ac:dyDescent="0.25">
      <c r="A23" s="12" t="s">
        <v>750</v>
      </c>
      <c r="B23" s="57">
        <v>83663.699399999983</v>
      </c>
      <c r="C23" s="57">
        <v>83663.699399999983</v>
      </c>
      <c r="D23" s="57">
        <v>83663.699399999983</v>
      </c>
      <c r="E23" s="57">
        <v>83663.699399999983</v>
      </c>
      <c r="F23" s="57">
        <v>83663.699399999983</v>
      </c>
      <c r="G23" s="57">
        <v>83663.699399999983</v>
      </c>
      <c r="H23" s="57">
        <v>83663.699399999983</v>
      </c>
      <c r="I23" s="57">
        <v>83663.699399999983</v>
      </c>
      <c r="J23" s="57">
        <v>83663.699399999983</v>
      </c>
      <c r="K23" s="57">
        <v>83663.699399999983</v>
      </c>
      <c r="L23" s="58"/>
      <c r="M23" s="57">
        <v>15.75672</v>
      </c>
      <c r="N23" s="57">
        <v>15.75672</v>
      </c>
      <c r="O23" s="57">
        <v>15.75672</v>
      </c>
      <c r="P23" s="57">
        <v>15.75672</v>
      </c>
      <c r="Q23" s="57">
        <v>15.75672</v>
      </c>
      <c r="R23" s="57">
        <v>15.75672</v>
      </c>
      <c r="S23" s="57">
        <v>15.75672</v>
      </c>
      <c r="T23" s="57">
        <v>15.75672</v>
      </c>
      <c r="U23" s="57">
        <v>15.75672</v>
      </c>
      <c r="V23" s="57">
        <v>15.75672</v>
      </c>
    </row>
    <row r="24" spans="1:22" x14ac:dyDescent="0.25">
      <c r="A24" s="12" t="s">
        <v>1028</v>
      </c>
      <c r="B24" s="30">
        <v>16794.730799999998</v>
      </c>
      <c r="C24" s="30">
        <v>16794.730799999998</v>
      </c>
      <c r="D24" s="30">
        <v>16794.730799999998</v>
      </c>
      <c r="E24" s="30">
        <v>16794.730799999998</v>
      </c>
      <c r="F24" s="30">
        <v>16794.730799999998</v>
      </c>
      <c r="G24" s="30">
        <v>16794.730799999998</v>
      </c>
      <c r="H24" s="30">
        <v>16794.730799999998</v>
      </c>
      <c r="I24" s="30">
        <v>16794.730799999998</v>
      </c>
      <c r="J24" s="30">
        <v>16794.730799999998</v>
      </c>
      <c r="K24" s="30">
        <v>16794.730799999998</v>
      </c>
      <c r="L24" s="30"/>
      <c r="M24" s="30">
        <v>1.5820000000000001</v>
      </c>
      <c r="N24" s="30">
        <v>1.5820000000000001</v>
      </c>
      <c r="O24" s="30">
        <v>1.5820000000000001</v>
      </c>
      <c r="P24" s="30">
        <v>1.5820000000000001</v>
      </c>
      <c r="Q24" s="30">
        <v>1.5820000000000001</v>
      </c>
      <c r="R24" s="30">
        <v>1.5820000000000001</v>
      </c>
      <c r="S24" s="30">
        <v>1.5820000000000001</v>
      </c>
      <c r="T24" s="30">
        <v>1.5820000000000001</v>
      </c>
      <c r="U24" s="30">
        <v>1.5820000000000001</v>
      </c>
      <c r="V24" s="30">
        <v>1.5820000000000001</v>
      </c>
    </row>
    <row r="25" spans="1:22" x14ac:dyDescent="0.25">
      <c r="A25" s="12" t="s">
        <v>1029</v>
      </c>
      <c r="B25" s="30">
        <f>B23-B24</f>
        <v>66868.968599999993</v>
      </c>
      <c r="C25" s="30">
        <f t="shared" ref="C25" si="20">C23-C24</f>
        <v>66868.968599999993</v>
      </c>
      <c r="D25" s="30">
        <f t="shared" ref="D25" si="21">D23-D24</f>
        <v>66868.968599999993</v>
      </c>
      <c r="E25" s="30">
        <f t="shared" ref="E25" si="22">E23-E24</f>
        <v>66868.968599999993</v>
      </c>
      <c r="F25" s="30">
        <f t="shared" ref="F25" si="23">F23-F24</f>
        <v>66868.968599999993</v>
      </c>
      <c r="G25" s="30">
        <f t="shared" ref="G25" si="24">G23-G24</f>
        <v>66868.968599999993</v>
      </c>
      <c r="H25" s="30">
        <f t="shared" ref="H25" si="25">H23-H24</f>
        <v>66868.968599999993</v>
      </c>
      <c r="I25" s="30">
        <f t="shared" ref="I25" si="26">I23-I24</f>
        <v>66868.968599999993</v>
      </c>
      <c r="J25" s="30">
        <f t="shared" ref="J25" si="27">J23-J24</f>
        <v>66868.968599999993</v>
      </c>
      <c r="K25" s="30">
        <f t="shared" ref="K25" si="28">K23-K24</f>
        <v>66868.968599999993</v>
      </c>
      <c r="L25" s="30"/>
      <c r="M25" s="30">
        <f t="shared" ref="M25" si="29">M23-M24</f>
        <v>14.174719999999999</v>
      </c>
      <c r="N25" s="30">
        <f t="shared" ref="N25" si="30">N23-N24</f>
        <v>14.174719999999999</v>
      </c>
      <c r="O25" s="30">
        <f t="shared" ref="O25" si="31">O23-O24</f>
        <v>14.174719999999999</v>
      </c>
      <c r="P25" s="30">
        <f t="shared" ref="P25" si="32">P23-P24</f>
        <v>14.174719999999999</v>
      </c>
      <c r="Q25" s="30">
        <f t="shared" ref="Q25" si="33">Q23-Q24</f>
        <v>14.174719999999999</v>
      </c>
      <c r="R25" s="30">
        <f t="shared" ref="R25" si="34">R23-R24</f>
        <v>14.174719999999999</v>
      </c>
      <c r="S25" s="30">
        <f t="shared" ref="S25" si="35">S23-S24</f>
        <v>14.174719999999999</v>
      </c>
      <c r="T25" s="30">
        <f t="shared" ref="T25" si="36">T23-T24</f>
        <v>14.174719999999999</v>
      </c>
      <c r="U25" s="30">
        <f t="shared" ref="U25" si="37">U23-U24</f>
        <v>14.174719999999999</v>
      </c>
      <c r="V25" s="30">
        <f t="shared" ref="V25" si="38">V23-V24</f>
        <v>14.174719999999999</v>
      </c>
    </row>
    <row r="26" spans="1:22" x14ac:dyDescent="0.25">
      <c r="B26" s="56">
        <f>B25/B23</f>
        <v>0.79925904639115208</v>
      </c>
      <c r="C26" t="s">
        <v>1031</v>
      </c>
    </row>
    <row r="27" spans="1:22" x14ac:dyDescent="0.25">
      <c r="B27" s="56">
        <f>1-B26</f>
        <v>0.20074095360884792</v>
      </c>
      <c r="C27" t="s">
        <v>1030</v>
      </c>
    </row>
    <row r="29" spans="1:22" x14ac:dyDescent="0.25">
      <c r="A29" s="12" t="s">
        <v>1035</v>
      </c>
    </row>
    <row r="30" spans="1:22" x14ac:dyDescent="0.25">
      <c r="A30" s="12" t="s">
        <v>750</v>
      </c>
      <c r="B30" s="57">
        <v>184625.80992</v>
      </c>
      <c r="C30" s="57">
        <v>185163.50871147035</v>
      </c>
      <c r="D30" s="57">
        <v>185163.50871147035</v>
      </c>
      <c r="E30" s="57">
        <v>185163.50871147035</v>
      </c>
      <c r="F30" s="57">
        <v>185163.50871147035</v>
      </c>
      <c r="G30" s="57">
        <v>181599.07566645337</v>
      </c>
      <c r="H30" s="57">
        <v>181599.07566645337</v>
      </c>
      <c r="I30" s="57">
        <v>181599.07566645337</v>
      </c>
      <c r="J30" s="57">
        <v>181549.09577535803</v>
      </c>
      <c r="K30" s="57">
        <v>181499.12963978157</v>
      </c>
      <c r="L30" s="58"/>
      <c r="M30" s="57">
        <v>31.711680000000008</v>
      </c>
      <c r="N30" s="57">
        <v>31.796244480000109</v>
      </c>
      <c r="O30" s="57">
        <v>31.796244480000109</v>
      </c>
      <c r="P30" s="57">
        <v>31.796244480000109</v>
      </c>
      <c r="Q30" s="57">
        <v>31.796244480000109</v>
      </c>
      <c r="R30" s="57">
        <v>31.288857600000107</v>
      </c>
      <c r="S30" s="57">
        <v>31.288857600000107</v>
      </c>
      <c r="T30" s="57">
        <v>31.288857600000107</v>
      </c>
      <c r="U30" s="57">
        <v>31.288857600000107</v>
      </c>
      <c r="V30" s="57">
        <v>31.288857600000107</v>
      </c>
    </row>
    <row r="31" spans="1:22" x14ac:dyDescent="0.25">
      <c r="A31" s="12" t="s">
        <v>1028</v>
      </c>
      <c r="B31" s="30">
        <v>24950.322</v>
      </c>
      <c r="C31" s="30">
        <v>25022.98658569367</v>
      </c>
      <c r="D31" s="30">
        <v>25022.98658569367</v>
      </c>
      <c r="E31" s="30">
        <v>25022.98658569367</v>
      </c>
      <c r="F31" s="30">
        <v>25022.98658569367</v>
      </c>
      <c r="G31" s="30">
        <v>24541.2892961373</v>
      </c>
      <c r="H31" s="30">
        <v>24541.2892961373</v>
      </c>
      <c r="I31" s="30">
        <v>24541.2892961373</v>
      </c>
      <c r="J31" s="30">
        <v>24534.535016348931</v>
      </c>
      <c r="K31" s="30">
        <v>24527.782595480647</v>
      </c>
      <c r="L31" s="30"/>
      <c r="M31" s="30">
        <v>6.5049600000000014</v>
      </c>
      <c r="N31" s="30">
        <v>6.5223065600000218</v>
      </c>
      <c r="O31" s="30">
        <v>6.5223065600000218</v>
      </c>
      <c r="P31" s="30">
        <v>6.5223065600000218</v>
      </c>
      <c r="Q31" s="30">
        <v>6.5223065600000218</v>
      </c>
      <c r="R31" s="30">
        <v>6.4182272000000218</v>
      </c>
      <c r="S31" s="30">
        <v>6.4182272000000218</v>
      </c>
      <c r="T31" s="30">
        <v>6.4182272000000218</v>
      </c>
      <c r="U31" s="30">
        <v>6.4182272000000218</v>
      </c>
      <c r="V31" s="30">
        <v>6.4182272000000218</v>
      </c>
    </row>
    <row r="32" spans="1:22" x14ac:dyDescent="0.25">
      <c r="A32" s="12" t="s">
        <v>1029</v>
      </c>
      <c r="B32" s="30">
        <f>B30-B31</f>
        <v>159675.48791999999</v>
      </c>
      <c r="C32" s="30">
        <f t="shared" ref="C32" si="39">C30-C31</f>
        <v>160140.52212577668</v>
      </c>
      <c r="D32" s="30">
        <f t="shared" ref="D32" si="40">D30-D31</f>
        <v>160140.52212577668</v>
      </c>
      <c r="E32" s="30">
        <f t="shared" ref="E32" si="41">E30-E31</f>
        <v>160140.52212577668</v>
      </c>
      <c r="F32" s="30">
        <f t="shared" ref="F32" si="42">F30-F31</f>
        <v>160140.52212577668</v>
      </c>
      <c r="G32" s="30">
        <f t="shared" ref="G32" si="43">G30-G31</f>
        <v>157057.78637031605</v>
      </c>
      <c r="H32" s="30">
        <f t="shared" ref="H32" si="44">H30-H31</f>
        <v>157057.78637031605</v>
      </c>
      <c r="I32" s="30">
        <f t="shared" ref="I32" si="45">I30-I31</f>
        <v>157057.78637031605</v>
      </c>
      <c r="J32" s="30">
        <f t="shared" ref="J32" si="46">J30-J31</f>
        <v>157014.56075900909</v>
      </c>
      <c r="K32" s="30">
        <f t="shared" ref="K32" si="47">K30-K31</f>
        <v>156971.34704430093</v>
      </c>
      <c r="L32" s="30"/>
      <c r="M32" s="30">
        <f t="shared" ref="M32" si="48">M30-M31</f>
        <v>25.206720000000008</v>
      </c>
      <c r="N32" s="30">
        <f t="shared" ref="N32" si="49">N30-N31</f>
        <v>25.273937920000087</v>
      </c>
      <c r="O32" s="30">
        <f t="shared" ref="O32" si="50">O30-O31</f>
        <v>25.273937920000087</v>
      </c>
      <c r="P32" s="30">
        <f t="shared" ref="P32" si="51">P30-P31</f>
        <v>25.273937920000087</v>
      </c>
      <c r="Q32" s="30">
        <f t="shared" ref="Q32" si="52">Q30-Q31</f>
        <v>25.273937920000087</v>
      </c>
      <c r="R32" s="30">
        <f t="shared" ref="R32" si="53">R30-R31</f>
        <v>24.870630400000085</v>
      </c>
      <c r="S32" s="30">
        <f t="shared" ref="S32" si="54">S30-S31</f>
        <v>24.870630400000085</v>
      </c>
      <c r="T32" s="30">
        <f t="shared" ref="T32" si="55">T30-T31</f>
        <v>24.870630400000085</v>
      </c>
      <c r="U32" s="30">
        <f t="shared" ref="U32" si="56">U30-U31</f>
        <v>24.870630400000085</v>
      </c>
      <c r="V32" s="30">
        <f t="shared" ref="V32" si="57">V30-V31</f>
        <v>24.870630400000085</v>
      </c>
    </row>
    <row r="33" spans="2:3" x14ac:dyDescent="0.25">
      <c r="B33" s="56">
        <f>B32/B30</f>
        <v>0.86486005390681175</v>
      </c>
      <c r="C33" t="s">
        <v>1031</v>
      </c>
    </row>
    <row r="34" spans="2:3" x14ac:dyDescent="0.25">
      <c r="B34" s="56">
        <f>1-B33</f>
        <v>0.13513994609318825</v>
      </c>
      <c r="C34" t="s">
        <v>1030</v>
      </c>
    </row>
  </sheetData>
  <mergeCells count="3">
    <mergeCell ref="C1:K1"/>
    <mergeCell ref="L1:L2"/>
    <mergeCell ref="N1:V1"/>
  </mergeCells>
  <pageMargins left="0.7" right="0.7" top="0.75" bottom="0.75" header="0.3" footer="0.3"/>
  <pageSetup scale="54" fitToHeight="0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EBA9-8ED1-49E8-840A-FFB2C6B7C8BC}">
  <sheetPr>
    <pageSetUpPr fitToPage="1"/>
  </sheetPr>
  <dimension ref="A1:U28"/>
  <sheetViews>
    <sheetView workbookViewId="0">
      <selection activeCell="C36" sqref="C36"/>
    </sheetView>
  </sheetViews>
  <sheetFormatPr defaultRowHeight="15" x14ac:dyDescent="0.25"/>
  <cols>
    <col min="1" max="1" width="65.42578125" bestFit="1" customWidth="1"/>
    <col min="2" max="7" width="15.28515625" customWidth="1"/>
    <col min="8" max="8" width="11.140625" bestFit="1" customWidth="1"/>
    <col min="9" max="10" width="9.85546875" bestFit="1" customWidth="1"/>
    <col min="11" max="11" width="9.85546875" customWidth="1"/>
    <col min="12" max="12" width="9.85546875" bestFit="1" customWidth="1"/>
  </cols>
  <sheetData>
    <row r="1" spans="1:21" ht="21" x14ac:dyDescent="0.35">
      <c r="A1" s="83" t="s">
        <v>730</v>
      </c>
      <c r="B1" s="85" t="s">
        <v>731</v>
      </c>
      <c r="C1" s="85"/>
      <c r="D1" s="85"/>
      <c r="E1" s="86" t="s">
        <v>735</v>
      </c>
      <c r="F1" s="86"/>
      <c r="G1" s="86"/>
    </row>
    <row r="2" spans="1:21" ht="15.75" thickBot="1" x14ac:dyDescent="0.3">
      <c r="A2" s="84"/>
      <c r="B2" s="8" t="s">
        <v>732</v>
      </c>
      <c r="C2" s="8" t="s">
        <v>733</v>
      </c>
      <c r="D2" s="8" t="s">
        <v>734</v>
      </c>
      <c r="E2" s="9" t="s">
        <v>732</v>
      </c>
      <c r="F2" s="9" t="s">
        <v>733</v>
      </c>
      <c r="G2" s="9" t="s">
        <v>734</v>
      </c>
    </row>
    <row r="3" spans="1:21" x14ac:dyDescent="0.25">
      <c r="A3" s="11" t="s">
        <v>681</v>
      </c>
      <c r="B3" s="19">
        <v>0.83</v>
      </c>
      <c r="C3" s="19">
        <v>0.67</v>
      </c>
      <c r="D3" s="19">
        <v>0.55610000000000004</v>
      </c>
      <c r="E3" s="19">
        <v>0.83</v>
      </c>
      <c r="F3" s="19">
        <v>0.87</v>
      </c>
      <c r="G3" s="19">
        <v>0.72209999999999996</v>
      </c>
      <c r="H3" s="18" t="s">
        <v>751</v>
      </c>
    </row>
    <row r="4" spans="1:21" x14ac:dyDescent="0.25">
      <c r="A4" s="1" t="s">
        <v>18</v>
      </c>
      <c r="B4" s="13">
        <v>0.79</v>
      </c>
      <c r="C4" s="13">
        <v>0.71</v>
      </c>
      <c r="D4" s="13">
        <f>B4*C4</f>
        <v>0.56089999999999995</v>
      </c>
      <c r="E4" s="13">
        <v>0.78</v>
      </c>
      <c r="F4" s="13">
        <v>1.0900000000000001</v>
      </c>
      <c r="G4" s="13">
        <f>E4*F4</f>
        <v>0.85020000000000007</v>
      </c>
      <c r="H4" s="7"/>
    </row>
    <row r="5" spans="1:21" x14ac:dyDescent="0.25">
      <c r="A5" s="1" t="s">
        <v>333</v>
      </c>
      <c r="B5" s="13">
        <v>0.56000000000000005</v>
      </c>
      <c r="C5" s="13">
        <v>1.1299999999999999</v>
      </c>
      <c r="D5" s="13">
        <f t="shared" ref="D5:D8" si="0">B5*C5</f>
        <v>0.63280000000000003</v>
      </c>
      <c r="E5" s="13">
        <v>0.56999999999999995</v>
      </c>
      <c r="F5" s="13">
        <v>1.1399999999999999</v>
      </c>
      <c r="G5" s="13">
        <f t="shared" ref="G5:G8" si="1">E5*F5</f>
        <v>0.64979999999999993</v>
      </c>
    </row>
    <row r="6" spans="1:21" x14ac:dyDescent="0.25">
      <c r="A6" s="1" t="s">
        <v>719</v>
      </c>
      <c r="B6" s="13">
        <v>1</v>
      </c>
      <c r="C6" s="13">
        <v>0.17</v>
      </c>
      <c r="D6" s="13">
        <f t="shared" si="0"/>
        <v>0.17</v>
      </c>
      <c r="E6" s="13">
        <v>1</v>
      </c>
      <c r="F6" s="13">
        <v>0.7</v>
      </c>
      <c r="G6" s="13">
        <f t="shared" si="1"/>
        <v>0.7</v>
      </c>
    </row>
    <row r="7" spans="1:21" x14ac:dyDescent="0.25">
      <c r="A7" s="1" t="s">
        <v>33</v>
      </c>
      <c r="B7" s="13">
        <v>1.1200000000000001</v>
      </c>
      <c r="C7" s="13">
        <v>1.1000000000000001</v>
      </c>
      <c r="D7" s="13">
        <f t="shared" si="0"/>
        <v>1.2320000000000002</v>
      </c>
      <c r="E7" s="13">
        <v>0.9</v>
      </c>
      <c r="F7" s="13">
        <v>1.02</v>
      </c>
      <c r="G7" s="13">
        <f t="shared" si="1"/>
        <v>0.91800000000000004</v>
      </c>
    </row>
    <row r="8" spans="1:21" x14ac:dyDescent="0.25">
      <c r="A8" s="16" t="s">
        <v>413</v>
      </c>
      <c r="B8" s="17">
        <v>0.83</v>
      </c>
      <c r="C8" s="17">
        <v>0.67</v>
      </c>
      <c r="D8" s="17">
        <f t="shared" si="0"/>
        <v>0.55610000000000004</v>
      </c>
      <c r="E8" s="17">
        <v>0.83</v>
      </c>
      <c r="F8" s="17">
        <v>0.87</v>
      </c>
      <c r="G8" s="17">
        <f t="shared" si="1"/>
        <v>0.72209999999999996</v>
      </c>
    </row>
    <row r="9" spans="1:21" x14ac:dyDescent="0.25">
      <c r="A9" s="14" t="s">
        <v>744</v>
      </c>
      <c r="B9" s="15">
        <f>AVERAGE(B4:B8)</f>
        <v>0.86</v>
      </c>
      <c r="C9" s="15">
        <f t="shared" ref="C9:G9" si="2">AVERAGE(C4:C8)</f>
        <v>0.75600000000000001</v>
      </c>
      <c r="D9" s="15">
        <f t="shared" si="2"/>
        <v>0.63035999999999992</v>
      </c>
      <c r="E9" s="15">
        <f t="shared" si="2"/>
        <v>0.81600000000000006</v>
      </c>
      <c r="F9" s="15">
        <f t="shared" si="2"/>
        <v>0.96399999999999986</v>
      </c>
      <c r="G9" s="15">
        <f t="shared" si="2"/>
        <v>0.76802000000000015</v>
      </c>
    </row>
    <row r="10" spans="1:21" x14ac:dyDescent="0.25">
      <c r="A10" s="10" t="s">
        <v>736</v>
      </c>
    </row>
    <row r="12" spans="1:21" x14ac:dyDescent="0.25">
      <c r="L12">
        <v>18</v>
      </c>
      <c r="M12">
        <v>19</v>
      </c>
      <c r="N12">
        <v>20</v>
      </c>
      <c r="O12">
        <v>21</v>
      </c>
      <c r="P12">
        <v>22</v>
      </c>
    </row>
    <row r="13" spans="1:21" x14ac:dyDescent="0.25">
      <c r="A13" s="10" t="s">
        <v>736</v>
      </c>
      <c r="L13" s="87" t="s">
        <v>734</v>
      </c>
      <c r="M13" s="87"/>
      <c r="N13" s="87"/>
      <c r="O13" s="87"/>
      <c r="P13" s="87"/>
    </row>
    <row r="14" spans="1:21" x14ac:dyDescent="0.25">
      <c r="A14" s="22" t="s">
        <v>742</v>
      </c>
      <c r="B14" s="22">
        <v>2017</v>
      </c>
      <c r="C14" s="22">
        <v>2018</v>
      </c>
      <c r="D14" s="22">
        <v>2019</v>
      </c>
      <c r="E14" s="22">
        <v>2020</v>
      </c>
      <c r="F14" s="22">
        <v>2021</v>
      </c>
      <c r="G14" s="22">
        <v>2022</v>
      </c>
      <c r="H14" s="22">
        <v>2023</v>
      </c>
      <c r="I14" s="22">
        <v>2024</v>
      </c>
      <c r="J14" s="22">
        <v>2025</v>
      </c>
      <c r="K14" s="22">
        <v>2026</v>
      </c>
      <c r="L14" s="23" t="s">
        <v>745</v>
      </c>
      <c r="M14" s="23" t="s">
        <v>746</v>
      </c>
      <c r="N14" s="23" t="s">
        <v>747</v>
      </c>
      <c r="O14" s="23" t="s">
        <v>748</v>
      </c>
      <c r="P14" s="23" t="s">
        <v>749</v>
      </c>
      <c r="Q14" s="23" t="s">
        <v>1006</v>
      </c>
      <c r="R14" s="23" t="s">
        <v>1007</v>
      </c>
      <c r="S14" s="23" t="s">
        <v>1008</v>
      </c>
      <c r="T14" s="23" t="s">
        <v>1009</v>
      </c>
      <c r="U14" s="23" t="s">
        <v>1020</v>
      </c>
    </row>
    <row r="15" spans="1:21" x14ac:dyDescent="0.25">
      <c r="A15" t="s">
        <v>737</v>
      </c>
      <c r="B15">
        <v>87201</v>
      </c>
      <c r="C15">
        <v>87201</v>
      </c>
      <c r="D15">
        <v>87201</v>
      </c>
      <c r="E15">
        <v>87201</v>
      </c>
      <c r="F15">
        <v>87201</v>
      </c>
      <c r="G15">
        <v>87201</v>
      </c>
      <c r="H15">
        <v>87201</v>
      </c>
      <c r="I15">
        <v>87201</v>
      </c>
      <c r="J15">
        <v>87201</v>
      </c>
      <c r="K15">
        <v>87201</v>
      </c>
      <c r="L15" s="21">
        <v>1</v>
      </c>
      <c r="M15" s="21">
        <f>(C15-B15)/B15+1</f>
        <v>1</v>
      </c>
      <c r="N15" s="21">
        <f t="shared" ref="N15:P15" si="3">(D15-C15)/C15+1</f>
        <v>1</v>
      </c>
      <c r="O15" s="21">
        <f t="shared" si="3"/>
        <v>1</v>
      </c>
      <c r="P15" s="21">
        <f t="shared" si="3"/>
        <v>1</v>
      </c>
      <c r="Q15" s="21">
        <f t="shared" ref="Q15" si="4">(G15-F15)/F15+1</f>
        <v>1</v>
      </c>
      <c r="R15" s="21">
        <f t="shared" ref="R15" si="5">(H15-G15)/G15+1</f>
        <v>1</v>
      </c>
      <c r="S15" s="21">
        <f t="shared" ref="S15" si="6">(I15-H15)/H15+1</f>
        <v>1</v>
      </c>
      <c r="T15" s="21">
        <f t="shared" ref="T15:U15" si="7">(J15-I15)/I15+1</f>
        <v>1</v>
      </c>
      <c r="U15" s="21">
        <f t="shared" si="7"/>
        <v>1</v>
      </c>
    </row>
    <row r="16" spans="1:21" x14ac:dyDescent="0.25">
      <c r="A16" t="s">
        <v>738</v>
      </c>
      <c r="B16">
        <v>10395</v>
      </c>
      <c r="C16">
        <v>10395</v>
      </c>
      <c r="D16">
        <v>10395</v>
      </c>
      <c r="E16">
        <v>10395</v>
      </c>
      <c r="F16">
        <v>10395</v>
      </c>
      <c r="G16">
        <v>10395</v>
      </c>
      <c r="H16">
        <v>10395</v>
      </c>
      <c r="I16">
        <v>10395</v>
      </c>
      <c r="J16">
        <v>10395</v>
      </c>
      <c r="K16">
        <v>10395</v>
      </c>
      <c r="L16" s="21">
        <v>1</v>
      </c>
      <c r="M16" s="21">
        <f t="shared" ref="M16:M19" si="8">(C16-B16)/B16+1</f>
        <v>1</v>
      </c>
      <c r="N16" s="21">
        <f t="shared" ref="N16:N19" si="9">(D16-C16)/C16+1</f>
        <v>1</v>
      </c>
      <c r="O16" s="21">
        <f t="shared" ref="O16:O19" si="10">(E16-D16)/D16+1</f>
        <v>1</v>
      </c>
      <c r="P16" s="21">
        <f t="shared" ref="P16:P19" si="11">(F16-E16)/E16+1</f>
        <v>1</v>
      </c>
      <c r="Q16" s="21">
        <f t="shared" ref="Q16:Q19" si="12">(G16-F16)/F16+1</f>
        <v>1</v>
      </c>
      <c r="R16" s="21">
        <f t="shared" ref="R16:R19" si="13">(H16-G16)/G16+1</f>
        <v>1</v>
      </c>
      <c r="S16" s="21">
        <f t="shared" ref="S16:S19" si="14">(I16-H16)/H16+1</f>
        <v>1</v>
      </c>
      <c r="T16" s="21">
        <f t="shared" ref="T16:U19" si="15">(J16-I16)/I16+1</f>
        <v>1</v>
      </c>
      <c r="U16" s="21">
        <f t="shared" si="15"/>
        <v>1</v>
      </c>
    </row>
    <row r="17" spans="1:21" x14ac:dyDescent="0.25">
      <c r="A17" t="s">
        <v>739</v>
      </c>
      <c r="B17">
        <v>2002149</v>
      </c>
      <c r="C17">
        <v>2007980</v>
      </c>
      <c r="D17">
        <v>2007980</v>
      </c>
      <c r="E17">
        <v>2007980</v>
      </c>
      <c r="F17">
        <v>2007980</v>
      </c>
      <c r="G17">
        <v>1969326</v>
      </c>
      <c r="H17">
        <v>1969326</v>
      </c>
      <c r="I17">
        <v>1969326</v>
      </c>
      <c r="J17">
        <v>1968784</v>
      </c>
      <c r="K17">
        <v>1968784</v>
      </c>
      <c r="L17" s="21">
        <v>1</v>
      </c>
      <c r="M17" s="21">
        <f t="shared" si="8"/>
        <v>1.0029123706577283</v>
      </c>
      <c r="N17" s="21">
        <f t="shared" si="9"/>
        <v>1</v>
      </c>
      <c r="O17" s="21">
        <f t="shared" si="10"/>
        <v>1</v>
      </c>
      <c r="P17" s="21">
        <f t="shared" si="11"/>
        <v>1</v>
      </c>
      <c r="Q17" s="21">
        <f t="shared" si="12"/>
        <v>0.98074980826502256</v>
      </c>
      <c r="R17" s="21">
        <f t="shared" si="13"/>
        <v>1</v>
      </c>
      <c r="S17" s="21">
        <f t="shared" si="14"/>
        <v>1</v>
      </c>
      <c r="T17" s="21">
        <f t="shared" si="15"/>
        <v>0.99972477893451872</v>
      </c>
      <c r="U17" s="21">
        <f t="shared" si="15"/>
        <v>1</v>
      </c>
    </row>
    <row r="18" spans="1:21" x14ac:dyDescent="0.25">
      <c r="A18" t="s">
        <v>740</v>
      </c>
      <c r="B18">
        <v>719798</v>
      </c>
      <c r="C18">
        <v>719798</v>
      </c>
      <c r="D18">
        <v>719244</v>
      </c>
      <c r="E18">
        <v>716081</v>
      </c>
      <c r="F18">
        <v>710345</v>
      </c>
      <c r="G18">
        <v>670467</v>
      </c>
      <c r="H18">
        <v>584771</v>
      </c>
      <c r="I18">
        <v>494935</v>
      </c>
      <c r="J18">
        <v>298487</v>
      </c>
      <c r="K18">
        <v>153154</v>
      </c>
      <c r="L18" s="21">
        <v>1</v>
      </c>
      <c r="M18" s="21">
        <f t="shared" si="8"/>
        <v>1</v>
      </c>
      <c r="N18" s="21">
        <f t="shared" si="9"/>
        <v>0.99923033962306096</v>
      </c>
      <c r="O18" s="21">
        <f t="shared" si="10"/>
        <v>0.99560232688767647</v>
      </c>
      <c r="P18" s="21">
        <f t="shared" si="11"/>
        <v>0.9919897330050651</v>
      </c>
      <c r="Q18" s="21">
        <f t="shared" si="12"/>
        <v>0.94386108158711612</v>
      </c>
      <c r="R18" s="21">
        <f t="shared" si="13"/>
        <v>0.87218461162145189</v>
      </c>
      <c r="S18" s="21">
        <f t="shared" si="14"/>
        <v>0.84637405069676852</v>
      </c>
      <c r="T18" s="21">
        <f t="shared" si="15"/>
        <v>0.60308323315182799</v>
      </c>
      <c r="U18" s="21">
        <f t="shared" si="15"/>
        <v>0.51310107307855946</v>
      </c>
    </row>
    <row r="19" spans="1:21" x14ac:dyDescent="0.25">
      <c r="A19" t="s">
        <v>741</v>
      </c>
      <c r="B19">
        <v>93636</v>
      </c>
      <c r="C19">
        <v>93636</v>
      </c>
      <c r="D19">
        <v>93636</v>
      </c>
      <c r="E19">
        <v>93636</v>
      </c>
      <c r="F19">
        <v>93636</v>
      </c>
      <c r="G19">
        <v>93636</v>
      </c>
      <c r="H19">
        <v>93636</v>
      </c>
      <c r="I19">
        <v>93636</v>
      </c>
      <c r="J19">
        <v>93636</v>
      </c>
      <c r="K19">
        <v>93636</v>
      </c>
      <c r="L19" s="21">
        <v>1</v>
      </c>
      <c r="M19" s="21">
        <f t="shared" si="8"/>
        <v>1</v>
      </c>
      <c r="N19" s="21">
        <f t="shared" si="9"/>
        <v>1</v>
      </c>
      <c r="O19" s="21">
        <f t="shared" si="10"/>
        <v>1</v>
      </c>
      <c r="P19" s="21">
        <f t="shared" si="11"/>
        <v>1</v>
      </c>
      <c r="Q19" s="21">
        <f t="shared" si="12"/>
        <v>1</v>
      </c>
      <c r="R19" s="21">
        <f t="shared" si="13"/>
        <v>1</v>
      </c>
      <c r="S19" s="21">
        <f t="shared" si="14"/>
        <v>1</v>
      </c>
      <c r="T19" s="21">
        <f t="shared" si="15"/>
        <v>1</v>
      </c>
      <c r="U19" s="21">
        <f t="shared" si="15"/>
        <v>1</v>
      </c>
    </row>
    <row r="20" spans="1:21" x14ac:dyDescent="0.25">
      <c r="A20" s="12" t="s">
        <v>750</v>
      </c>
    </row>
    <row r="21" spans="1:21" x14ac:dyDescent="0.25">
      <c r="L21" s="87" t="s">
        <v>734</v>
      </c>
      <c r="M21" s="87"/>
      <c r="N21" s="87"/>
      <c r="O21" s="87"/>
      <c r="P21" s="87"/>
    </row>
    <row r="22" spans="1:21" x14ac:dyDescent="0.25">
      <c r="A22" s="22" t="s">
        <v>743</v>
      </c>
      <c r="B22" s="22">
        <v>2017</v>
      </c>
      <c r="C22" s="22">
        <v>2018</v>
      </c>
      <c r="D22" s="22">
        <v>2019</v>
      </c>
      <c r="E22" s="22">
        <v>2020</v>
      </c>
      <c r="F22" s="22">
        <v>2021</v>
      </c>
      <c r="G22" s="22">
        <v>2022</v>
      </c>
      <c r="H22" s="22">
        <v>2023</v>
      </c>
      <c r="I22" s="22">
        <v>2024</v>
      </c>
      <c r="J22" s="22">
        <v>2025</v>
      </c>
      <c r="K22" s="22">
        <v>2026</v>
      </c>
      <c r="L22" s="23" t="s">
        <v>745</v>
      </c>
      <c r="M22" s="23" t="s">
        <v>746</v>
      </c>
      <c r="N22" s="23" t="s">
        <v>747</v>
      </c>
      <c r="O22" s="23" t="s">
        <v>748</v>
      </c>
      <c r="P22" s="23" t="s">
        <v>749</v>
      </c>
      <c r="Q22" s="23" t="s">
        <v>1006</v>
      </c>
      <c r="R22" s="23" t="s">
        <v>1007</v>
      </c>
      <c r="S22" s="23" t="s">
        <v>1008</v>
      </c>
      <c r="T22" s="23" t="s">
        <v>1009</v>
      </c>
      <c r="U22" s="23" t="s">
        <v>1020</v>
      </c>
    </row>
    <row r="23" spans="1:21" x14ac:dyDescent="0.25">
      <c r="A23" t="s">
        <v>737</v>
      </c>
      <c r="B23">
        <v>24</v>
      </c>
      <c r="C23">
        <v>24</v>
      </c>
      <c r="D23">
        <v>24</v>
      </c>
      <c r="E23">
        <v>24</v>
      </c>
      <c r="F23">
        <v>24</v>
      </c>
      <c r="G23">
        <v>24</v>
      </c>
      <c r="H23">
        <v>24</v>
      </c>
      <c r="I23">
        <v>24</v>
      </c>
      <c r="J23">
        <v>24</v>
      </c>
      <c r="K23">
        <v>24</v>
      </c>
      <c r="L23" s="21">
        <v>1</v>
      </c>
      <c r="M23" s="21">
        <f>(C23-B23)/B23+1</f>
        <v>1</v>
      </c>
      <c r="N23" s="21">
        <f t="shared" ref="N23:N27" si="16">(D23-C23)/C23+1</f>
        <v>1</v>
      </c>
      <c r="O23" s="21">
        <f t="shared" ref="O23:O27" si="17">(E23-D23)/D23+1</f>
        <v>1</v>
      </c>
      <c r="P23" s="21">
        <f t="shared" ref="P23:P27" si="18">(F23-E23)/E23+1</f>
        <v>1</v>
      </c>
      <c r="Q23" s="21">
        <f t="shared" ref="Q23:Q27" si="19">(G23-F23)/F23+1</f>
        <v>1</v>
      </c>
      <c r="R23" s="21">
        <f t="shared" ref="R23:R27" si="20">(H23-G23)/G23+1</f>
        <v>1</v>
      </c>
      <c r="S23" s="21">
        <f t="shared" ref="S23:S27" si="21">(I23-H23)/H23+1</f>
        <v>1</v>
      </c>
      <c r="T23" s="21">
        <f t="shared" ref="T23:U27" si="22">(J23-I23)/I23+1</f>
        <v>1</v>
      </c>
      <c r="U23" s="21">
        <f t="shared" si="22"/>
        <v>1</v>
      </c>
    </row>
    <row r="24" spans="1:21" x14ac:dyDescent="0.25">
      <c r="A24" t="s">
        <v>738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 s="21">
        <v>1</v>
      </c>
      <c r="M24" s="21">
        <f t="shared" ref="M24:M27" si="23">(C24-B24)/B24+1</f>
        <v>1</v>
      </c>
      <c r="N24" s="21">
        <f t="shared" si="16"/>
        <v>1</v>
      </c>
      <c r="O24" s="21">
        <f t="shared" si="17"/>
        <v>1</v>
      </c>
      <c r="P24" s="21">
        <f t="shared" si="18"/>
        <v>1</v>
      </c>
      <c r="Q24" s="21">
        <f t="shared" si="19"/>
        <v>1</v>
      </c>
      <c r="R24" s="21">
        <f t="shared" si="20"/>
        <v>1</v>
      </c>
      <c r="S24" s="21">
        <f t="shared" si="21"/>
        <v>1</v>
      </c>
      <c r="T24" s="21">
        <f t="shared" si="22"/>
        <v>1</v>
      </c>
      <c r="U24" s="21">
        <f t="shared" si="22"/>
        <v>1</v>
      </c>
    </row>
    <row r="25" spans="1:21" x14ac:dyDescent="0.25">
      <c r="A25" t="s">
        <v>739</v>
      </c>
      <c r="B25">
        <v>375</v>
      </c>
      <c r="C25">
        <v>376</v>
      </c>
      <c r="D25">
        <v>376</v>
      </c>
      <c r="E25">
        <v>376</v>
      </c>
      <c r="F25">
        <v>376</v>
      </c>
      <c r="G25">
        <v>370</v>
      </c>
      <c r="H25">
        <v>370</v>
      </c>
      <c r="I25">
        <v>370</v>
      </c>
      <c r="J25">
        <v>370</v>
      </c>
      <c r="K25">
        <v>370</v>
      </c>
      <c r="L25" s="21">
        <v>1</v>
      </c>
      <c r="M25" s="21">
        <f t="shared" si="23"/>
        <v>1.0026666666666666</v>
      </c>
      <c r="N25" s="21">
        <f t="shared" si="16"/>
        <v>1</v>
      </c>
      <c r="O25" s="21">
        <f t="shared" si="17"/>
        <v>1</v>
      </c>
      <c r="P25" s="21">
        <f t="shared" si="18"/>
        <v>1</v>
      </c>
      <c r="Q25" s="21">
        <f t="shared" si="19"/>
        <v>0.98404255319148937</v>
      </c>
      <c r="R25" s="21">
        <f t="shared" si="20"/>
        <v>1</v>
      </c>
      <c r="S25" s="21">
        <f t="shared" si="21"/>
        <v>1</v>
      </c>
      <c r="T25" s="21">
        <f t="shared" si="22"/>
        <v>1</v>
      </c>
      <c r="U25" s="21">
        <f t="shared" si="22"/>
        <v>1</v>
      </c>
    </row>
    <row r="26" spans="1:21" x14ac:dyDescent="0.25">
      <c r="A26" t="s">
        <v>740</v>
      </c>
      <c r="B26">
        <v>176</v>
      </c>
      <c r="C26">
        <v>176</v>
      </c>
      <c r="D26">
        <v>176</v>
      </c>
      <c r="E26">
        <v>175</v>
      </c>
      <c r="F26">
        <v>175</v>
      </c>
      <c r="G26">
        <v>169</v>
      </c>
      <c r="H26">
        <v>156</v>
      </c>
      <c r="I26">
        <v>136</v>
      </c>
      <c r="J26">
        <v>86</v>
      </c>
      <c r="K26">
        <v>46</v>
      </c>
      <c r="L26" s="21">
        <v>1</v>
      </c>
      <c r="M26" s="21">
        <f t="shared" si="23"/>
        <v>1</v>
      </c>
      <c r="N26" s="21">
        <f t="shared" si="16"/>
        <v>1</v>
      </c>
      <c r="O26" s="21">
        <f t="shared" si="17"/>
        <v>0.99431818181818177</v>
      </c>
      <c r="P26" s="21">
        <f t="shared" si="18"/>
        <v>1</v>
      </c>
      <c r="Q26" s="21">
        <f t="shared" si="19"/>
        <v>0.96571428571428575</v>
      </c>
      <c r="R26" s="21">
        <f t="shared" si="20"/>
        <v>0.92307692307692313</v>
      </c>
      <c r="S26" s="21">
        <f t="shared" si="21"/>
        <v>0.87179487179487181</v>
      </c>
      <c r="T26" s="21">
        <f t="shared" si="22"/>
        <v>0.63235294117647056</v>
      </c>
      <c r="U26" s="21">
        <f t="shared" si="22"/>
        <v>0.53488372093023262</v>
      </c>
    </row>
    <row r="27" spans="1:21" x14ac:dyDescent="0.25">
      <c r="A27" t="s">
        <v>741</v>
      </c>
      <c r="B27">
        <v>18</v>
      </c>
      <c r="C27">
        <v>18</v>
      </c>
      <c r="D27">
        <v>18</v>
      </c>
      <c r="E27">
        <v>18</v>
      </c>
      <c r="F27">
        <v>18</v>
      </c>
      <c r="G27">
        <v>18</v>
      </c>
      <c r="H27">
        <v>18</v>
      </c>
      <c r="I27">
        <v>18</v>
      </c>
      <c r="J27">
        <v>18</v>
      </c>
      <c r="K27">
        <v>18</v>
      </c>
      <c r="L27" s="21">
        <v>1</v>
      </c>
      <c r="M27" s="21">
        <f t="shared" si="23"/>
        <v>1</v>
      </c>
      <c r="N27" s="21">
        <f t="shared" si="16"/>
        <v>1</v>
      </c>
      <c r="O27" s="21">
        <f t="shared" si="17"/>
        <v>1</v>
      </c>
      <c r="P27" s="21">
        <f t="shared" si="18"/>
        <v>1</v>
      </c>
      <c r="Q27" s="21">
        <f t="shared" si="19"/>
        <v>1</v>
      </c>
      <c r="R27" s="21">
        <f t="shared" si="20"/>
        <v>1</v>
      </c>
      <c r="S27" s="21">
        <f t="shared" si="21"/>
        <v>1</v>
      </c>
      <c r="T27" s="21">
        <f t="shared" si="22"/>
        <v>1</v>
      </c>
      <c r="U27" s="21">
        <f t="shared" si="22"/>
        <v>1</v>
      </c>
    </row>
    <row r="28" spans="1:21" x14ac:dyDescent="0.25">
      <c r="A28" s="12" t="s">
        <v>750</v>
      </c>
    </row>
  </sheetData>
  <mergeCells count="5">
    <mergeCell ref="A1:A2"/>
    <mergeCell ref="B1:D1"/>
    <mergeCell ref="E1:G1"/>
    <mergeCell ref="L13:P13"/>
    <mergeCell ref="L21:P21"/>
  </mergeCells>
  <phoneticPr fontId="5" type="noConversion"/>
  <pageMargins left="0.7" right="0.7" top="0.75" bottom="0.75" header="0.3" footer="0.3"/>
  <pageSetup scale="41" fitToHeight="0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666B-39E0-4DF8-980B-65DDE53D6936}">
  <sheetPr>
    <pageSetUpPr fitToPage="1"/>
  </sheetPr>
  <dimension ref="A1:Y20"/>
  <sheetViews>
    <sheetView workbookViewId="0">
      <selection activeCell="G24" sqref="G24"/>
    </sheetView>
  </sheetViews>
  <sheetFormatPr defaultRowHeight="15" x14ac:dyDescent="0.25"/>
  <cols>
    <col min="1" max="1" width="28.42578125" bestFit="1" customWidth="1"/>
    <col min="2" max="4" width="19" customWidth="1"/>
    <col min="5" max="5" width="10.42578125" customWidth="1"/>
  </cols>
  <sheetData>
    <row r="1" spans="1:25" x14ac:dyDescent="0.25">
      <c r="A1" t="s">
        <v>1036</v>
      </c>
      <c r="B1" s="18" t="s">
        <v>1048</v>
      </c>
    </row>
    <row r="2" spans="1:25" x14ac:dyDescent="0.25">
      <c r="A2" s="59" t="s">
        <v>1039</v>
      </c>
    </row>
    <row r="3" spans="1:25" x14ac:dyDescent="0.25">
      <c r="A3" t="s">
        <v>1038</v>
      </c>
      <c r="B3">
        <v>247540</v>
      </c>
      <c r="C3" t="s">
        <v>735</v>
      </c>
    </row>
    <row r="4" spans="1:25" x14ac:dyDescent="0.25">
      <c r="A4" t="s">
        <v>1037</v>
      </c>
      <c r="B4">
        <v>0</v>
      </c>
      <c r="C4" t="s">
        <v>735</v>
      </c>
    </row>
    <row r="5" spans="1:25" x14ac:dyDescent="0.25">
      <c r="A5" t="s">
        <v>1040</v>
      </c>
      <c r="B5">
        <v>245505</v>
      </c>
      <c r="C5" t="s">
        <v>735</v>
      </c>
      <c r="D5" t="s">
        <v>1052</v>
      </c>
    </row>
    <row r="7" spans="1:25" x14ac:dyDescent="0.25">
      <c r="A7" s="69" t="s">
        <v>1041</v>
      </c>
      <c r="B7" s="70"/>
      <c r="C7" s="70"/>
      <c r="D7" s="70"/>
      <c r="E7" s="70"/>
      <c r="F7" s="69" t="s">
        <v>1046</v>
      </c>
      <c r="G7" s="70"/>
      <c r="H7" s="70"/>
      <c r="I7" s="70"/>
      <c r="J7" s="70"/>
      <c r="K7" s="70"/>
      <c r="L7" s="70"/>
      <c r="M7" s="70"/>
      <c r="N7" s="70"/>
      <c r="O7" s="70"/>
      <c r="P7" s="71" t="s">
        <v>1047</v>
      </c>
      <c r="Q7" s="72"/>
      <c r="R7" s="72"/>
      <c r="S7" s="72"/>
      <c r="T7" s="72"/>
      <c r="U7" s="72"/>
      <c r="V7" s="72"/>
      <c r="W7" s="72"/>
      <c r="X7" s="72"/>
      <c r="Y7" s="72"/>
    </row>
    <row r="8" spans="1:25" x14ac:dyDescent="0.25">
      <c r="A8" s="12" t="s">
        <v>1042</v>
      </c>
      <c r="B8" s="12" t="s">
        <v>1043</v>
      </c>
      <c r="C8" s="12" t="s">
        <v>733</v>
      </c>
      <c r="D8" s="12" t="s">
        <v>734</v>
      </c>
      <c r="F8" s="68">
        <v>2017</v>
      </c>
      <c r="G8" s="68">
        <v>2018</v>
      </c>
      <c r="H8" s="68">
        <v>2019</v>
      </c>
      <c r="I8" s="68">
        <v>2020</v>
      </c>
      <c r="J8" s="68">
        <v>2021</v>
      </c>
      <c r="K8" s="68">
        <v>2022</v>
      </c>
      <c r="L8" s="68">
        <v>2023</v>
      </c>
      <c r="M8" s="68">
        <v>2024</v>
      </c>
      <c r="N8" s="68">
        <v>2025</v>
      </c>
      <c r="O8" s="68">
        <v>2026</v>
      </c>
      <c r="P8" s="68">
        <v>2017</v>
      </c>
      <c r="Q8" s="68">
        <v>2018</v>
      </c>
      <c r="R8" s="68">
        <v>2019</v>
      </c>
      <c r="S8" s="68">
        <v>2020</v>
      </c>
      <c r="T8" s="68">
        <v>2021</v>
      </c>
      <c r="U8" s="68">
        <v>2022</v>
      </c>
      <c r="V8" s="68">
        <v>2023</v>
      </c>
      <c r="W8" s="68">
        <v>2024</v>
      </c>
      <c r="X8" s="68">
        <v>2025</v>
      </c>
      <c r="Y8" s="68">
        <v>2026</v>
      </c>
    </row>
    <row r="9" spans="1:25" x14ac:dyDescent="0.25">
      <c r="A9" t="s">
        <v>1044</v>
      </c>
      <c r="B9">
        <v>1.29</v>
      </c>
      <c r="C9">
        <v>2.74</v>
      </c>
      <c r="D9">
        <f>C9*B9</f>
        <v>3.5346000000000002</v>
      </c>
      <c r="F9" s="60">
        <v>479095</v>
      </c>
      <c r="G9" s="61">
        <v>385552</v>
      </c>
      <c r="H9" s="60">
        <v>385552</v>
      </c>
      <c r="I9" s="61">
        <v>385552</v>
      </c>
      <c r="J9" s="60">
        <v>385552</v>
      </c>
      <c r="K9" s="61">
        <v>385552</v>
      </c>
      <c r="L9" s="60">
        <v>385552</v>
      </c>
      <c r="M9" s="61">
        <v>385548</v>
      </c>
      <c r="N9" s="60">
        <v>385548</v>
      </c>
      <c r="O9" s="61">
        <v>384600</v>
      </c>
      <c r="P9" s="62">
        <v>1</v>
      </c>
      <c r="Q9" s="63">
        <f>G9/F9</f>
        <v>0.80475062357152549</v>
      </c>
      <c r="R9" s="63">
        <f t="shared" ref="R9:Y9" si="0">H9/G9</f>
        <v>1</v>
      </c>
      <c r="S9" s="63">
        <f t="shared" si="0"/>
        <v>1</v>
      </c>
      <c r="T9" s="63">
        <f t="shared" si="0"/>
        <v>1</v>
      </c>
      <c r="U9" s="63">
        <f t="shared" si="0"/>
        <v>1</v>
      </c>
      <c r="V9" s="63">
        <f t="shared" si="0"/>
        <v>1</v>
      </c>
      <c r="W9" s="63">
        <f t="shared" si="0"/>
        <v>0.9999896252645557</v>
      </c>
      <c r="X9" s="63">
        <f t="shared" si="0"/>
        <v>1</v>
      </c>
      <c r="Y9" s="63">
        <f t="shared" si="0"/>
        <v>0.99754116218992184</v>
      </c>
    </row>
    <row r="10" spans="1:25" x14ac:dyDescent="0.25">
      <c r="A10" t="s">
        <v>1045</v>
      </c>
      <c r="B10">
        <v>1.3</v>
      </c>
      <c r="C10">
        <v>2.75</v>
      </c>
      <c r="D10">
        <f>C10*B10</f>
        <v>3.5750000000000002</v>
      </c>
      <c r="F10" s="60">
        <v>33</v>
      </c>
      <c r="G10" s="61">
        <v>27</v>
      </c>
      <c r="H10" s="60">
        <v>27</v>
      </c>
      <c r="I10" s="61">
        <v>27</v>
      </c>
      <c r="J10" s="60">
        <v>27</v>
      </c>
      <c r="K10" s="61">
        <v>27</v>
      </c>
      <c r="L10" s="60">
        <v>27</v>
      </c>
      <c r="M10" s="61">
        <v>27</v>
      </c>
      <c r="N10" s="60">
        <v>27</v>
      </c>
      <c r="O10" s="61">
        <v>27</v>
      </c>
      <c r="P10" s="62">
        <v>1</v>
      </c>
      <c r="Q10" s="63">
        <f>G10/F10</f>
        <v>0.81818181818181823</v>
      </c>
      <c r="R10" s="63">
        <f t="shared" ref="R10:T10" si="1">H10/G10</f>
        <v>1</v>
      </c>
      <c r="S10" s="63">
        <f t="shared" si="1"/>
        <v>1</v>
      </c>
      <c r="T10" s="63">
        <f t="shared" si="1"/>
        <v>1</v>
      </c>
      <c r="U10" s="63">
        <f t="shared" ref="U10" si="2">K10/J10</f>
        <v>1</v>
      </c>
      <c r="V10" s="63">
        <f t="shared" ref="V10:W10" si="3">L10/K10</f>
        <v>1</v>
      </c>
      <c r="W10" s="63">
        <f t="shared" si="3"/>
        <v>1</v>
      </c>
      <c r="X10" s="63">
        <f t="shared" ref="X10" si="4">N10/M10</f>
        <v>1</v>
      </c>
      <c r="Y10" s="63">
        <f t="shared" ref="Y10" si="5">O10/N10</f>
        <v>1</v>
      </c>
    </row>
    <row r="12" spans="1:25" x14ac:dyDescent="0.25">
      <c r="A12" s="66" t="s">
        <v>1050</v>
      </c>
      <c r="B12" s="67"/>
      <c r="C12" s="67"/>
      <c r="D12" s="67"/>
      <c r="E12" s="67"/>
      <c r="F12" s="66" t="s">
        <v>1051</v>
      </c>
      <c r="G12" s="67"/>
      <c r="H12" s="67"/>
      <c r="I12" s="67"/>
      <c r="J12" s="67"/>
      <c r="K12" s="67"/>
      <c r="L12" s="67"/>
      <c r="M12" s="67"/>
      <c r="N12" s="67"/>
      <c r="O12" s="67"/>
    </row>
    <row r="13" spans="1:25" x14ac:dyDescent="0.25">
      <c r="A13" t="s">
        <v>1042</v>
      </c>
      <c r="B13" t="s">
        <v>1043</v>
      </c>
      <c r="C13" t="s">
        <v>733</v>
      </c>
      <c r="D13" t="s">
        <v>734</v>
      </c>
      <c r="F13" s="12">
        <v>2017</v>
      </c>
      <c r="G13" s="12">
        <v>2018</v>
      </c>
      <c r="H13" s="12">
        <v>2019</v>
      </c>
      <c r="I13" s="12">
        <v>2020</v>
      </c>
      <c r="J13" s="12">
        <v>2021</v>
      </c>
      <c r="K13" s="12">
        <v>2022</v>
      </c>
      <c r="L13" s="12">
        <v>2023</v>
      </c>
      <c r="M13" s="12">
        <v>2024</v>
      </c>
      <c r="N13" s="12">
        <v>2025</v>
      </c>
      <c r="O13" s="12">
        <v>2026</v>
      </c>
    </row>
    <row r="14" spans="1:25" x14ac:dyDescent="0.25">
      <c r="A14" t="s">
        <v>1044</v>
      </c>
      <c r="B14">
        <v>1.333</v>
      </c>
      <c r="C14">
        <v>0.88100000000000001</v>
      </c>
      <c r="D14">
        <f>C14*B14</f>
        <v>1.1743729999999999</v>
      </c>
      <c r="F14" s="64">
        <v>1</v>
      </c>
      <c r="G14" s="65">
        <v>0.80475062357152549</v>
      </c>
      <c r="H14" s="65">
        <v>1</v>
      </c>
      <c r="I14" s="65">
        <v>1</v>
      </c>
      <c r="J14" s="65">
        <v>1</v>
      </c>
      <c r="K14" s="65">
        <v>1</v>
      </c>
      <c r="L14" s="65">
        <v>1</v>
      </c>
      <c r="M14" s="65">
        <v>0.9999896252645557</v>
      </c>
      <c r="N14" s="65">
        <v>1</v>
      </c>
      <c r="O14" s="65">
        <v>0.99754116218992184</v>
      </c>
    </row>
    <row r="15" spans="1:25" x14ac:dyDescent="0.25">
      <c r="A15" t="s">
        <v>1045</v>
      </c>
      <c r="B15">
        <v>1.333</v>
      </c>
      <c r="C15">
        <v>0.88100000000000001</v>
      </c>
      <c r="D15">
        <f>C15*B15</f>
        <v>1.1743729999999999</v>
      </c>
      <c r="F15" s="64">
        <v>1</v>
      </c>
      <c r="G15" s="65">
        <v>0.81818181818181823</v>
      </c>
      <c r="H15" s="65">
        <v>1</v>
      </c>
      <c r="I15" s="65">
        <v>1</v>
      </c>
      <c r="J15" s="65">
        <v>1</v>
      </c>
      <c r="K15" s="65">
        <v>1</v>
      </c>
      <c r="L15" s="65">
        <v>1</v>
      </c>
      <c r="M15" s="65">
        <v>1</v>
      </c>
      <c r="N15" s="65">
        <v>1</v>
      </c>
      <c r="O15" s="65">
        <v>1</v>
      </c>
    </row>
    <row r="18" spans="1:11" ht="30" x14ac:dyDescent="0.25">
      <c r="A18" s="88" t="s">
        <v>1049</v>
      </c>
      <c r="B18" s="48" t="s">
        <v>1023</v>
      </c>
      <c r="C18" s="78" t="s">
        <v>1024</v>
      </c>
      <c r="D18" s="79"/>
      <c r="E18" s="79"/>
      <c r="F18" s="79"/>
      <c r="G18" s="79"/>
      <c r="H18" s="79"/>
      <c r="I18" s="79"/>
      <c r="J18" s="79"/>
      <c r="K18" s="80"/>
    </row>
    <row r="19" spans="1:11" x14ac:dyDescent="0.25">
      <c r="A19" s="88"/>
      <c r="B19" s="49">
        <v>2018</v>
      </c>
      <c r="C19" s="49">
        <v>2019</v>
      </c>
      <c r="D19" s="49">
        <v>2020</v>
      </c>
      <c r="E19" s="49">
        <v>2021</v>
      </c>
      <c r="F19" s="49">
        <v>2022</v>
      </c>
      <c r="G19" s="49">
        <v>2023</v>
      </c>
      <c r="H19" s="49">
        <v>2024</v>
      </c>
      <c r="I19" s="49">
        <v>2025</v>
      </c>
      <c r="J19" s="49">
        <v>2026</v>
      </c>
      <c r="K19" s="49">
        <v>2027</v>
      </c>
    </row>
    <row r="20" spans="1:11" x14ac:dyDescent="0.25">
      <c r="A20" s="88"/>
      <c r="B20" s="52">
        <v>247540</v>
      </c>
      <c r="C20" s="52">
        <f>B20*G14</f>
        <v>199207.96935889541</v>
      </c>
      <c r="D20" s="52">
        <f t="shared" ref="D20:K20" si="6">C20*H14</f>
        <v>199207.96935889541</v>
      </c>
      <c r="E20" s="52">
        <f t="shared" si="6"/>
        <v>199207.96935889541</v>
      </c>
      <c r="F20" s="52">
        <f t="shared" si="6"/>
        <v>199207.96935889541</v>
      </c>
      <c r="G20" s="52">
        <f t="shared" si="6"/>
        <v>199207.96935889541</v>
      </c>
      <c r="H20" s="52">
        <f t="shared" si="6"/>
        <v>199207.96935889541</v>
      </c>
      <c r="I20" s="52">
        <f t="shared" si="6"/>
        <v>199205.90262891492</v>
      </c>
      <c r="J20" s="52">
        <f t="shared" si="6"/>
        <v>199205.90262891492</v>
      </c>
      <c r="K20" s="52">
        <f t="shared" si="6"/>
        <v>198716.0876235402</v>
      </c>
    </row>
  </sheetData>
  <mergeCells count="2">
    <mergeCell ref="C18:K18"/>
    <mergeCell ref="A18:A20"/>
  </mergeCells>
  <phoneticPr fontId="5" type="noConversion"/>
  <pageMargins left="0.7" right="0.7" top="0.75" bottom="0.75" header="0.3" footer="0.3"/>
  <pageSetup scale="44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RAW</vt:lpstr>
      <vt:lpstr>EDITED</vt:lpstr>
      <vt:lpstr>Enter Into LRAM</vt:lpstr>
      <vt:lpstr>Adjustment Factor by Program</vt:lpstr>
      <vt:lpstr>Instant Discount</vt:lpstr>
      <vt:lpstr>RAW!Print_Titles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Jeff Klassen</cp:lastModifiedBy>
  <cp:lastPrinted>2020-10-08T13:42:33Z</cp:lastPrinted>
  <dcterms:created xsi:type="dcterms:W3CDTF">2020-09-16T19:35:49Z</dcterms:created>
  <dcterms:modified xsi:type="dcterms:W3CDTF">2020-10-08T13:42:43Z</dcterms:modified>
</cp:coreProperties>
</file>