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1 EDR Application\0. Application and Adjudication Process\C. Interrogatories\Regulatory Review\Batch 8 - IRM\2nd Review\Working\"/>
    </mc:Choice>
  </mc:AlternateContent>
  <xr:revisionPtr revIDLastSave="0" documentId="8_{367F72A7-81C1-47F9-A305-84FACE9F145E}" xr6:coauthVersionLast="45" xr6:coauthVersionMax="45" xr10:uidLastSave="{00000000-0000-0000-0000-000000000000}"/>
  <bookViews>
    <workbookView xWindow="28740" yWindow="-60" windowWidth="28920" windowHeight="15720" xr2:uid="{79A8ABDA-11F8-4AA3-8798-8818C7519E31}"/>
  </bookViews>
  <sheets>
    <sheet name="OPower " sheetId="1" r:id="rId1"/>
  </sheets>
  <externalReferences>
    <externalReference r:id="rId2"/>
    <externalReference r:id="rId3"/>
  </externalReferences>
  <definedNames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">[1]Database!$BW$12190:$BW$18332</definedName>
    <definedName name="MEWarning" hidden="1">0</definedName>
    <definedName name="project_count">[1]Database!$BI$12190:$BI$18332</definedName>
    <definedName name="Targets">'[2]LDC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F3" i="1"/>
  <c r="F4" i="1" l="1"/>
  <c r="F5" i="1"/>
  <c r="F6" i="1"/>
  <c r="F7" i="1"/>
  <c r="F8" i="1"/>
  <c r="F9" i="1"/>
  <c r="F10" i="1"/>
  <c r="F11" i="1"/>
  <c r="F12" i="1"/>
  <c r="F13" i="1"/>
  <c r="F14" i="1"/>
  <c r="F33" i="1"/>
  <c r="F16" i="1" s="1"/>
  <c r="F15" i="1" l="1"/>
  <c r="F17" i="1" s="1"/>
</calcChain>
</file>

<file path=xl/sharedStrings.xml><?xml version="1.0" encoding="utf-8"?>
<sst xmlns="http://schemas.openxmlformats.org/spreadsheetml/2006/main" count="160" uniqueCount="48">
  <si>
    <t>Residential</t>
  </si>
  <si>
    <t>PRZ</t>
  </si>
  <si>
    <t>2018-11</t>
  </si>
  <si>
    <t>City of VAUGHAN</t>
  </si>
  <si>
    <t>WOODBRIDGE</t>
  </si>
  <si>
    <t>FCR</t>
  </si>
  <si>
    <t>PowerStream Inc.</t>
  </si>
  <si>
    <t>CFF</t>
  </si>
  <si>
    <t>4- Paid/Closed</t>
  </si>
  <si>
    <t>Social Benchmarking Program - OPower</t>
  </si>
  <si>
    <t>Rate Class</t>
  </si>
  <si>
    <t>Rate Zone</t>
  </si>
  <si>
    <t>Paid.Year-Month</t>
  </si>
  <si>
    <t>Municipal Name</t>
  </si>
  <si>
    <t>City:</t>
  </si>
  <si>
    <t>Funding Mechanism</t>
  </si>
  <si>
    <t>Activity</t>
  </si>
  <si>
    <t>LDC</t>
  </si>
  <si>
    <t>Framework</t>
  </si>
  <si>
    <t>Net Energy (kWh)</t>
  </si>
  <si>
    <t>Gross Energy (kWh)</t>
  </si>
  <si>
    <t>Reported Gross Energy (kWh)</t>
  </si>
  <si>
    <t>Status</t>
  </si>
  <si>
    <t>Project Completion Date</t>
  </si>
  <si>
    <t>Program Name</t>
  </si>
  <si>
    <t>Difference</t>
  </si>
  <si>
    <t>Total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</si>
  <si>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</si>
  <si>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</si>
  <si>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</si>
  <si>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</si>
  <si>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</si>
  <si>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</si>
  <si>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</si>
  <si>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</si>
  <si>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</si>
  <si>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</si>
  <si>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</si>
  <si>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</si>
  <si>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Net to Gross Ratio</t>
  </si>
  <si>
    <t>Savings %</t>
  </si>
  <si>
    <t>Usage Mwh</t>
  </si>
  <si>
    <t>Savings Mwh</t>
  </si>
  <si>
    <t>measure_month</t>
  </si>
  <si>
    <t>Net Savings Kwh</t>
  </si>
  <si>
    <t>Alectra CDM-IS Reported Savings</t>
  </si>
  <si>
    <t>Table 1: Vendor OPower Portal Report</t>
  </si>
  <si>
    <t>Table 2: Alectra CDM-IS Report -Socical Benchmarking - Opower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</si>
</sst>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3"/>
    <xf numFmtId="0" fontId="3" fillId="0" borderId="0" xfId="3" applyFont="1"/>
    <xf numFmtId="0" fontId="2" fillId="0" borderId="0" xfId="3" applyBorder="1"/>
    <xf numFmtId="9" fontId="2" fillId="0" borderId="0" xfId="2" applyFont="1" applyBorder="1"/>
    <xf numFmtId="0" fontId="2" fillId="0" borderId="2" xfId="3" applyBorder="1"/>
    <xf numFmtId="9" fontId="2" fillId="0" borderId="2" xfId="2" applyFont="1" applyBorder="1"/>
    <xf numFmtId="0" fontId="2" fillId="0" borderId="3" xfId="3" applyBorder="1"/>
    <xf numFmtId="165" fontId="2" fillId="0" borderId="4" xfId="1" applyNumberFormat="1" applyFont="1" applyBorder="1"/>
    <xf numFmtId="0" fontId="2" fillId="0" borderId="5" xfId="3" applyBorder="1"/>
    <xf numFmtId="165" fontId="2" fillId="0" borderId="6" xfId="1" applyNumberFormat="1" applyFont="1" applyBorder="1"/>
    <xf numFmtId="0" fontId="4" fillId="2" borderId="7" xfId="3" applyFont="1" applyFill="1" applyBorder="1"/>
    <xf numFmtId="0" fontId="4" fillId="2" borderId="8" xfId="3" applyFont="1" applyFill="1" applyBorder="1"/>
    <xf numFmtId="0" fontId="4" fillId="2" borderId="9" xfId="3" applyFont="1" applyFill="1" applyBorder="1"/>
    <xf numFmtId="0" fontId="5" fillId="2" borderId="7" xfId="3" applyFont="1" applyFill="1" applyBorder="1"/>
    <xf numFmtId="0" fontId="5" fillId="2" borderId="8" xfId="3" applyFont="1" applyFill="1" applyBorder="1"/>
    <xf numFmtId="0" fontId="5" fillId="2" borderId="9" xfId="3" applyFont="1" applyFill="1" applyBorder="1"/>
    <xf numFmtId="164" fontId="2" fillId="0" borderId="0" xfId="1" applyFont="1" applyBorder="1"/>
    <xf numFmtId="0" fontId="2" fillId="0" borderId="4" xfId="3" applyBorder="1"/>
    <xf numFmtId="164" fontId="2" fillId="0" borderId="2" xfId="1" applyFont="1" applyBorder="1"/>
    <xf numFmtId="0" fontId="2" fillId="0" borderId="6" xfId="3" applyBorder="1"/>
    <xf numFmtId="0" fontId="3" fillId="0" borderId="5" xfId="3" applyFont="1" applyBorder="1"/>
    <xf numFmtId="165" fontId="3" fillId="0" borderId="2" xfId="1" applyNumberFormat="1" applyFont="1" applyBorder="1"/>
    <xf numFmtId="0" fontId="3" fillId="0" borderId="2" xfId="3" applyFont="1" applyBorder="1"/>
    <xf numFmtId="165" fontId="3" fillId="0" borderId="6" xfId="1" applyNumberFormat="1" applyFont="1" applyBorder="1"/>
    <xf numFmtId="165" fontId="3" fillId="0" borderId="0" xfId="1" applyNumberFormat="1" applyFont="1"/>
    <xf numFmtId="43" fontId="3" fillId="0" borderId="1" xfId="3" applyNumberFormat="1" applyFont="1" applyBorder="1"/>
    <xf numFmtId="164" fontId="3" fillId="0" borderId="2" xfId="1" applyFont="1" applyBorder="1"/>
    <xf numFmtId="0" fontId="3" fillId="0" borderId="6" xfId="3" applyFont="1" applyBorder="1"/>
  </cellXfs>
  <cellStyles count="4">
    <cellStyle name="Comma" xfId="1" builtinId="3"/>
    <cellStyle name="Normal" xfId="0" builtinId="0"/>
    <cellStyle name="Normal 2" xfId="3" xr:uid="{6E7FA9B5-A2A4-45C5-BBF2-94A56BDFB6D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ROGRAMS/Portfolio%20of%20Programs%20-%20Consolidated%20View/Reports/LDC%20Quarterly%20Report%20Template/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4CE8-926A-4F34-9E53-557958AF9DF8}">
  <dimension ref="A1:O33"/>
  <sheetViews>
    <sheetView tabSelected="1" topLeftCell="A16" workbookViewId="0">
      <selection activeCell="H8" sqref="H8"/>
    </sheetView>
  </sheetViews>
  <sheetFormatPr defaultRowHeight="12.75" x14ac:dyDescent="0.2"/>
  <cols>
    <col min="1" max="1" width="39" style="1" bestFit="1" customWidth="1"/>
    <col min="2" max="2" width="13.28515625" style="1" bestFit="1" customWidth="1"/>
    <col min="3" max="3" width="11.7109375" style="1" bestFit="1" customWidth="1"/>
    <col min="4" max="4" width="29.42578125" style="1" bestFit="1" customWidth="1"/>
    <col min="5" max="5" width="36.5703125" style="1" bestFit="1" customWidth="1"/>
    <col min="6" max="6" width="18.7109375" style="1" bestFit="1" customWidth="1"/>
    <col min="7" max="7" width="20" style="1" bestFit="1" customWidth="1"/>
    <col min="8" max="8" width="18.5703125" style="1" bestFit="1" customWidth="1"/>
    <col min="9" max="14" width="9.140625" style="1"/>
    <col min="15" max="15" width="11" style="1" bestFit="1" customWidth="1"/>
    <col min="16" max="16" width="9.140625" style="1"/>
    <col min="17" max="17" width="11" style="1" bestFit="1" customWidth="1"/>
    <col min="18" max="18" width="9.140625" style="1"/>
    <col min="19" max="19" width="11" style="1" bestFit="1" customWidth="1"/>
    <col min="20" max="16384" width="9.140625" style="1"/>
  </cols>
  <sheetData>
    <row r="1" spans="1:6" x14ac:dyDescent="0.2">
      <c r="A1" s="2" t="s">
        <v>46</v>
      </c>
    </row>
    <row r="2" spans="1:6" x14ac:dyDescent="0.2">
      <c r="A2" s="14" t="s">
        <v>43</v>
      </c>
      <c r="B2" s="15" t="s">
        <v>42</v>
      </c>
      <c r="C2" s="15" t="s">
        <v>41</v>
      </c>
      <c r="D2" s="15" t="s">
        <v>40</v>
      </c>
      <c r="E2" s="15" t="s">
        <v>39</v>
      </c>
      <c r="F2" s="16" t="s">
        <v>44</v>
      </c>
    </row>
    <row r="3" spans="1:6" x14ac:dyDescent="0.2">
      <c r="A3" s="7" t="s">
        <v>38</v>
      </c>
      <c r="B3" s="3">
        <v>2600</v>
      </c>
      <c r="C3" s="3">
        <v>127851</v>
      </c>
      <c r="D3" s="3">
        <v>0.02</v>
      </c>
      <c r="E3" s="4">
        <v>0.86514433549216496</v>
      </c>
      <c r="F3" s="8">
        <f>+B3*E3*1000</f>
        <v>2249375.272279629</v>
      </c>
    </row>
    <row r="4" spans="1:6" x14ac:dyDescent="0.2">
      <c r="A4" s="7" t="s">
        <v>37</v>
      </c>
      <c r="B4" s="3">
        <v>2496</v>
      </c>
      <c r="C4" s="3">
        <v>115486</v>
      </c>
      <c r="D4" s="3">
        <v>2.1999999999999999E-2</v>
      </c>
      <c r="E4" s="4">
        <v>0.86514433549216496</v>
      </c>
      <c r="F4" s="8">
        <f t="shared" ref="F4:F14" si="0">+B4*E4*1000</f>
        <v>2159400.2613884434</v>
      </c>
    </row>
    <row r="5" spans="1:6" x14ac:dyDescent="0.2">
      <c r="A5" s="7" t="s">
        <v>36</v>
      </c>
      <c r="B5" s="3">
        <v>2640</v>
      </c>
      <c r="C5" s="3">
        <v>112228</v>
      </c>
      <c r="D5" s="3">
        <v>2.4E-2</v>
      </c>
      <c r="E5" s="4">
        <v>0.86514433549216496</v>
      </c>
      <c r="F5" s="8">
        <f t="shared" si="0"/>
        <v>2283981.0456993156</v>
      </c>
    </row>
    <row r="6" spans="1:6" x14ac:dyDescent="0.2">
      <c r="A6" s="7" t="s">
        <v>35</v>
      </c>
      <c r="B6" s="3">
        <v>2874</v>
      </c>
      <c r="C6" s="3">
        <v>137272</v>
      </c>
      <c r="D6" s="3">
        <v>2.1000000000000001E-2</v>
      </c>
      <c r="E6" s="4">
        <v>0.86514433549216496</v>
      </c>
      <c r="F6" s="8">
        <f t="shared" si="0"/>
        <v>2486424.8202044819</v>
      </c>
    </row>
    <row r="7" spans="1:6" x14ac:dyDescent="0.2">
      <c r="A7" s="7" t="s">
        <v>34</v>
      </c>
      <c r="B7" s="3">
        <v>3436</v>
      </c>
      <c r="C7" s="3">
        <v>175371</v>
      </c>
      <c r="D7" s="3">
        <v>0.02</v>
      </c>
      <c r="E7" s="4">
        <v>0.86514433549216496</v>
      </c>
      <c r="F7" s="8">
        <f t="shared" si="0"/>
        <v>2972635.9367510788</v>
      </c>
    </row>
    <row r="8" spans="1:6" x14ac:dyDescent="0.2">
      <c r="A8" s="7" t="s">
        <v>33</v>
      </c>
      <c r="B8" s="3">
        <v>3682</v>
      </c>
      <c r="C8" s="3">
        <v>185275</v>
      </c>
      <c r="D8" s="3">
        <v>0.02</v>
      </c>
      <c r="E8" s="4">
        <v>0.86514433549216496</v>
      </c>
      <c r="F8" s="8">
        <f t="shared" si="0"/>
        <v>3185461.4432821511</v>
      </c>
    </row>
    <row r="9" spans="1:6" x14ac:dyDescent="0.2">
      <c r="A9" s="7" t="s">
        <v>32</v>
      </c>
      <c r="B9" s="3">
        <v>3367</v>
      </c>
      <c r="C9" s="3">
        <v>152011</v>
      </c>
      <c r="D9" s="3">
        <v>2.1999999999999999E-2</v>
      </c>
      <c r="E9" s="4">
        <v>0.86514433549216496</v>
      </c>
      <c r="F9" s="8">
        <f t="shared" si="0"/>
        <v>2912940.9776021196</v>
      </c>
    </row>
    <row r="10" spans="1:6" x14ac:dyDescent="0.2">
      <c r="A10" s="7" t="s">
        <v>31</v>
      </c>
      <c r="B10" s="3">
        <v>2859</v>
      </c>
      <c r="C10" s="3">
        <v>120380</v>
      </c>
      <c r="D10" s="3">
        <v>2.4E-2</v>
      </c>
      <c r="E10" s="4">
        <v>0.86514433549216496</v>
      </c>
      <c r="F10" s="8">
        <f t="shared" si="0"/>
        <v>2473447.6551720994</v>
      </c>
    </row>
    <row r="11" spans="1:6" x14ac:dyDescent="0.2">
      <c r="A11" s="7" t="s">
        <v>30</v>
      </c>
      <c r="B11" s="3">
        <v>2392</v>
      </c>
      <c r="C11" s="3">
        <v>111849</v>
      </c>
      <c r="D11" s="3">
        <v>2.1000000000000001E-2</v>
      </c>
      <c r="E11" s="4">
        <v>0.86514433549216496</v>
      </c>
      <c r="F11" s="8">
        <f t="shared" si="0"/>
        <v>2069425.2504972587</v>
      </c>
    </row>
    <row r="12" spans="1:6" x14ac:dyDescent="0.2">
      <c r="A12" s="7" t="s">
        <v>29</v>
      </c>
      <c r="B12" s="3">
        <v>2519</v>
      </c>
      <c r="C12" s="3">
        <v>122340</v>
      </c>
      <c r="D12" s="3">
        <v>2.1000000000000001E-2</v>
      </c>
      <c r="E12" s="4">
        <v>0.86514433549216496</v>
      </c>
      <c r="F12" s="8">
        <f t="shared" si="0"/>
        <v>2179298.5811047633</v>
      </c>
    </row>
    <row r="13" spans="1:6" x14ac:dyDescent="0.2">
      <c r="A13" s="7" t="s">
        <v>28</v>
      </c>
      <c r="B13" s="3">
        <v>2384</v>
      </c>
      <c r="C13" s="3">
        <v>117205</v>
      </c>
      <c r="D13" s="3">
        <v>0.02</v>
      </c>
      <c r="E13" s="4">
        <v>0.86514433549216496</v>
      </c>
      <c r="F13" s="8">
        <f t="shared" si="0"/>
        <v>2062504.0958133214</v>
      </c>
    </row>
    <row r="14" spans="1:6" x14ac:dyDescent="0.2">
      <c r="A14" s="9" t="s">
        <v>27</v>
      </c>
      <c r="B14" s="5">
        <v>2711</v>
      </c>
      <c r="C14" s="5">
        <v>140952</v>
      </c>
      <c r="D14" s="5">
        <v>1.9E-2</v>
      </c>
      <c r="E14" s="6">
        <v>0.86514433549216496</v>
      </c>
      <c r="F14" s="10">
        <f t="shared" si="0"/>
        <v>2345406.293519259</v>
      </c>
    </row>
    <row r="15" spans="1:6" x14ac:dyDescent="0.2">
      <c r="A15" s="21" t="s">
        <v>26</v>
      </c>
      <c r="B15" s="22">
        <f>SUM(B3:B14)</f>
        <v>33960</v>
      </c>
      <c r="C15" s="23"/>
      <c r="D15" s="23"/>
      <c r="E15" s="23" t="s">
        <v>26</v>
      </c>
      <c r="F15" s="24">
        <f>SUM(F3:F14)</f>
        <v>29380301.63331392</v>
      </c>
    </row>
    <row r="16" spans="1:6" x14ac:dyDescent="0.2">
      <c r="E16" s="2" t="s">
        <v>45</v>
      </c>
      <c r="F16" s="25">
        <f>F33</f>
        <v>29380301.63331392</v>
      </c>
    </row>
    <row r="17" spans="1:15" ht="13.5" thickBot="1" x14ac:dyDescent="0.25">
      <c r="E17" s="2" t="s">
        <v>25</v>
      </c>
      <c r="F17" s="26">
        <f>+F15-F16</f>
        <v>0</v>
      </c>
    </row>
    <row r="18" spans="1:15" ht="13.5" thickTop="1" x14ac:dyDescent="0.2"/>
    <row r="19" spans="1:15" x14ac:dyDescent="0.2">
      <c r="A19" s="2" t="s">
        <v>47</v>
      </c>
    </row>
    <row r="20" spans="1:15" x14ac:dyDescent="0.2">
      <c r="A20" s="11" t="s">
        <v>24</v>
      </c>
      <c r="B20" s="12" t="s">
        <v>23</v>
      </c>
      <c r="C20" s="12" t="s">
        <v>22</v>
      </c>
      <c r="D20" s="12" t="s">
        <v>21</v>
      </c>
      <c r="E20" s="12" t="s">
        <v>20</v>
      </c>
      <c r="F20" s="12" t="s">
        <v>19</v>
      </c>
      <c r="G20" s="12" t="s">
        <v>18</v>
      </c>
      <c r="H20" s="12" t="s">
        <v>17</v>
      </c>
      <c r="I20" s="12" t="s">
        <v>16</v>
      </c>
      <c r="J20" s="12" t="s">
        <v>15</v>
      </c>
      <c r="K20" s="12" t="s">
        <v>14</v>
      </c>
      <c r="L20" s="12" t="s">
        <v>13</v>
      </c>
      <c r="M20" s="12" t="s">
        <v>12</v>
      </c>
      <c r="N20" s="12" t="s">
        <v>11</v>
      </c>
      <c r="O20" s="13" t="s">
        <v>10</v>
      </c>
    </row>
    <row r="21" spans="1:15" x14ac:dyDescent="0.2">
      <c r="A21" s="7" t="s">
        <v>9</v>
      </c>
      <c r="B21" s="3">
        <v>43435</v>
      </c>
      <c r="C21" s="3" t="s">
        <v>8</v>
      </c>
      <c r="D21" s="17">
        <v>2600000</v>
      </c>
      <c r="E21" s="17">
        <v>2600000</v>
      </c>
      <c r="F21" s="17">
        <v>2249375.272279629</v>
      </c>
      <c r="G21" s="3" t="s">
        <v>7</v>
      </c>
      <c r="H21" s="3" t="s">
        <v>6</v>
      </c>
      <c r="I21" s="3">
        <v>15726</v>
      </c>
      <c r="J21" s="3" t="s">
        <v>5</v>
      </c>
      <c r="K21" s="3" t="s">
        <v>4</v>
      </c>
      <c r="L21" s="3" t="s">
        <v>3</v>
      </c>
      <c r="M21" s="3" t="s">
        <v>2</v>
      </c>
      <c r="N21" s="3" t="s">
        <v>1</v>
      </c>
      <c r="O21" s="18" t="s">
        <v>0</v>
      </c>
    </row>
    <row r="22" spans="1:15" x14ac:dyDescent="0.2">
      <c r="A22" s="7" t="s">
        <v>9</v>
      </c>
      <c r="B22" s="3">
        <v>43405</v>
      </c>
      <c r="C22" s="3" t="s">
        <v>8</v>
      </c>
      <c r="D22" s="17">
        <v>2496000</v>
      </c>
      <c r="E22" s="17">
        <v>2496000</v>
      </c>
      <c r="F22" s="17">
        <v>2159400.2613884439</v>
      </c>
      <c r="G22" s="3" t="s">
        <v>7</v>
      </c>
      <c r="H22" s="3" t="s">
        <v>6</v>
      </c>
      <c r="I22" s="3">
        <v>15726</v>
      </c>
      <c r="J22" s="3" t="s">
        <v>5</v>
      </c>
      <c r="K22" s="3" t="s">
        <v>4</v>
      </c>
      <c r="L22" s="3" t="s">
        <v>3</v>
      </c>
      <c r="M22" s="3" t="s">
        <v>2</v>
      </c>
      <c r="N22" s="3" t="s">
        <v>1</v>
      </c>
      <c r="O22" s="18" t="s">
        <v>0</v>
      </c>
    </row>
    <row r="23" spans="1:15" x14ac:dyDescent="0.2">
      <c r="A23" s="7" t="s">
        <v>9</v>
      </c>
      <c r="B23" s="3">
        <v>43374</v>
      </c>
      <c r="C23" s="3" t="s">
        <v>8</v>
      </c>
      <c r="D23" s="17">
        <v>2640000</v>
      </c>
      <c r="E23" s="17">
        <v>2640000</v>
      </c>
      <c r="F23" s="17">
        <v>2283981.0456993156</v>
      </c>
      <c r="G23" s="3" t="s">
        <v>7</v>
      </c>
      <c r="H23" s="3" t="s">
        <v>6</v>
      </c>
      <c r="I23" s="3">
        <v>15726</v>
      </c>
      <c r="J23" s="3" t="s">
        <v>5</v>
      </c>
      <c r="K23" s="3" t="s">
        <v>4</v>
      </c>
      <c r="L23" s="3" t="s">
        <v>3</v>
      </c>
      <c r="M23" s="3" t="s">
        <v>2</v>
      </c>
      <c r="N23" s="3" t="s">
        <v>1</v>
      </c>
      <c r="O23" s="18" t="s">
        <v>0</v>
      </c>
    </row>
    <row r="24" spans="1:15" x14ac:dyDescent="0.2">
      <c r="A24" s="7" t="s">
        <v>9</v>
      </c>
      <c r="B24" s="3">
        <v>43344</v>
      </c>
      <c r="C24" s="3" t="s">
        <v>8</v>
      </c>
      <c r="D24" s="17">
        <v>2874000</v>
      </c>
      <c r="E24" s="17">
        <v>2874000</v>
      </c>
      <c r="F24" s="17">
        <v>2486424.8202044819</v>
      </c>
      <c r="G24" s="3" t="s">
        <v>7</v>
      </c>
      <c r="H24" s="3" t="s">
        <v>6</v>
      </c>
      <c r="I24" s="3">
        <v>15726</v>
      </c>
      <c r="J24" s="3" t="s">
        <v>5</v>
      </c>
      <c r="K24" s="3" t="s">
        <v>4</v>
      </c>
      <c r="L24" s="3" t="s">
        <v>3</v>
      </c>
      <c r="M24" s="3" t="s">
        <v>2</v>
      </c>
      <c r="N24" s="3" t="s">
        <v>1</v>
      </c>
      <c r="O24" s="18" t="s">
        <v>0</v>
      </c>
    </row>
    <row r="25" spans="1:15" x14ac:dyDescent="0.2">
      <c r="A25" s="7" t="s">
        <v>9</v>
      </c>
      <c r="B25" s="3">
        <v>43313</v>
      </c>
      <c r="C25" s="3" t="s">
        <v>8</v>
      </c>
      <c r="D25" s="17">
        <v>3436000</v>
      </c>
      <c r="E25" s="17">
        <v>3436000</v>
      </c>
      <c r="F25" s="17">
        <v>2972635.9367510788</v>
      </c>
      <c r="G25" s="3" t="s">
        <v>7</v>
      </c>
      <c r="H25" s="3" t="s">
        <v>6</v>
      </c>
      <c r="I25" s="3">
        <v>15726</v>
      </c>
      <c r="J25" s="3" t="s">
        <v>5</v>
      </c>
      <c r="K25" s="3" t="s">
        <v>4</v>
      </c>
      <c r="L25" s="3" t="s">
        <v>3</v>
      </c>
      <c r="M25" s="3" t="s">
        <v>2</v>
      </c>
      <c r="N25" s="3" t="s">
        <v>1</v>
      </c>
      <c r="O25" s="18" t="s">
        <v>0</v>
      </c>
    </row>
    <row r="26" spans="1:15" x14ac:dyDescent="0.2">
      <c r="A26" s="7" t="s">
        <v>9</v>
      </c>
      <c r="B26" s="3">
        <v>43282</v>
      </c>
      <c r="C26" s="3" t="s">
        <v>8</v>
      </c>
      <c r="D26" s="17">
        <v>3682000</v>
      </c>
      <c r="E26" s="17">
        <v>3682000</v>
      </c>
      <c r="F26" s="17">
        <v>3185461.4432821516</v>
      </c>
      <c r="G26" s="3" t="s">
        <v>7</v>
      </c>
      <c r="H26" s="3" t="s">
        <v>6</v>
      </c>
      <c r="I26" s="3">
        <v>15726</v>
      </c>
      <c r="J26" s="3" t="s">
        <v>5</v>
      </c>
      <c r="K26" s="3" t="s">
        <v>4</v>
      </c>
      <c r="L26" s="3" t="s">
        <v>3</v>
      </c>
      <c r="M26" s="3" t="s">
        <v>2</v>
      </c>
      <c r="N26" s="3" t="s">
        <v>1</v>
      </c>
      <c r="O26" s="18" t="s">
        <v>0</v>
      </c>
    </row>
    <row r="27" spans="1:15" x14ac:dyDescent="0.2">
      <c r="A27" s="7" t="s">
        <v>9</v>
      </c>
      <c r="B27" s="3">
        <v>43252</v>
      </c>
      <c r="C27" s="3" t="s">
        <v>8</v>
      </c>
      <c r="D27" s="17">
        <v>3367000</v>
      </c>
      <c r="E27" s="17">
        <v>3367000</v>
      </c>
      <c r="F27" s="17">
        <v>2912940.9776021196</v>
      </c>
      <c r="G27" s="3" t="s">
        <v>7</v>
      </c>
      <c r="H27" s="3" t="s">
        <v>6</v>
      </c>
      <c r="I27" s="3">
        <v>15726</v>
      </c>
      <c r="J27" s="3" t="s">
        <v>5</v>
      </c>
      <c r="K27" s="3" t="s">
        <v>4</v>
      </c>
      <c r="L27" s="3" t="s">
        <v>3</v>
      </c>
      <c r="M27" s="3" t="s">
        <v>2</v>
      </c>
      <c r="N27" s="3" t="s">
        <v>1</v>
      </c>
      <c r="O27" s="18" t="s">
        <v>0</v>
      </c>
    </row>
    <row r="28" spans="1:15" x14ac:dyDescent="0.2">
      <c r="A28" s="7" t="s">
        <v>9</v>
      </c>
      <c r="B28" s="3">
        <v>43221</v>
      </c>
      <c r="C28" s="3" t="s">
        <v>8</v>
      </c>
      <c r="D28" s="17">
        <v>2859000</v>
      </c>
      <c r="E28" s="17">
        <v>2859000</v>
      </c>
      <c r="F28" s="17">
        <v>2473447.6551720998</v>
      </c>
      <c r="G28" s="3" t="s">
        <v>7</v>
      </c>
      <c r="H28" s="3" t="s">
        <v>6</v>
      </c>
      <c r="I28" s="3">
        <v>15726</v>
      </c>
      <c r="J28" s="3" t="s">
        <v>5</v>
      </c>
      <c r="K28" s="3" t="s">
        <v>4</v>
      </c>
      <c r="L28" s="3" t="s">
        <v>3</v>
      </c>
      <c r="M28" s="3" t="s">
        <v>2</v>
      </c>
      <c r="N28" s="3" t="s">
        <v>1</v>
      </c>
      <c r="O28" s="18" t="s">
        <v>0</v>
      </c>
    </row>
    <row r="29" spans="1:15" x14ac:dyDescent="0.2">
      <c r="A29" s="7" t="s">
        <v>9</v>
      </c>
      <c r="B29" s="3">
        <v>43191</v>
      </c>
      <c r="C29" s="3" t="s">
        <v>8</v>
      </c>
      <c r="D29" s="17">
        <v>2392000</v>
      </c>
      <c r="E29" s="17">
        <v>2392000</v>
      </c>
      <c r="F29" s="17">
        <v>2069425.2504972585</v>
      </c>
      <c r="G29" s="3" t="s">
        <v>7</v>
      </c>
      <c r="H29" s="3" t="s">
        <v>6</v>
      </c>
      <c r="I29" s="3">
        <v>15726</v>
      </c>
      <c r="J29" s="3" t="s">
        <v>5</v>
      </c>
      <c r="K29" s="3" t="s">
        <v>4</v>
      </c>
      <c r="L29" s="3" t="s">
        <v>3</v>
      </c>
      <c r="M29" s="3" t="s">
        <v>2</v>
      </c>
      <c r="N29" s="3" t="s">
        <v>1</v>
      </c>
      <c r="O29" s="18" t="s">
        <v>0</v>
      </c>
    </row>
    <row r="30" spans="1:15" x14ac:dyDescent="0.2">
      <c r="A30" s="7" t="s">
        <v>9</v>
      </c>
      <c r="B30" s="3">
        <v>43160</v>
      </c>
      <c r="C30" s="3" t="s">
        <v>8</v>
      </c>
      <c r="D30" s="17">
        <v>2519000</v>
      </c>
      <c r="E30" s="17">
        <v>2519000</v>
      </c>
      <c r="F30" s="17">
        <v>2179298.5811047633</v>
      </c>
      <c r="G30" s="3" t="s">
        <v>7</v>
      </c>
      <c r="H30" s="3" t="s">
        <v>6</v>
      </c>
      <c r="I30" s="3">
        <v>15726</v>
      </c>
      <c r="J30" s="3" t="s">
        <v>5</v>
      </c>
      <c r="K30" s="3" t="s">
        <v>4</v>
      </c>
      <c r="L30" s="3" t="s">
        <v>3</v>
      </c>
      <c r="M30" s="3" t="s">
        <v>2</v>
      </c>
      <c r="N30" s="3" t="s">
        <v>1</v>
      </c>
      <c r="O30" s="18" t="s">
        <v>0</v>
      </c>
    </row>
    <row r="31" spans="1:15" x14ac:dyDescent="0.2">
      <c r="A31" s="7" t="s">
        <v>9</v>
      </c>
      <c r="B31" s="3">
        <v>43132</v>
      </c>
      <c r="C31" s="3" t="s">
        <v>8</v>
      </c>
      <c r="D31" s="17">
        <v>2384000</v>
      </c>
      <c r="E31" s="17">
        <v>2384000</v>
      </c>
      <c r="F31" s="17">
        <v>2062504.0958133212</v>
      </c>
      <c r="G31" s="3" t="s">
        <v>7</v>
      </c>
      <c r="H31" s="3" t="s">
        <v>6</v>
      </c>
      <c r="I31" s="3">
        <v>15726</v>
      </c>
      <c r="J31" s="3" t="s">
        <v>5</v>
      </c>
      <c r="K31" s="3" t="s">
        <v>4</v>
      </c>
      <c r="L31" s="3" t="s">
        <v>3</v>
      </c>
      <c r="M31" s="3" t="s">
        <v>2</v>
      </c>
      <c r="N31" s="3" t="s">
        <v>1</v>
      </c>
      <c r="O31" s="18" t="s">
        <v>0</v>
      </c>
    </row>
    <row r="32" spans="1:15" x14ac:dyDescent="0.2">
      <c r="A32" s="9" t="s">
        <v>9</v>
      </c>
      <c r="B32" s="5">
        <v>43101</v>
      </c>
      <c r="C32" s="5" t="s">
        <v>8</v>
      </c>
      <c r="D32" s="19">
        <v>2711000</v>
      </c>
      <c r="E32" s="19">
        <v>2711000</v>
      </c>
      <c r="F32" s="19">
        <v>2345406.2935192594</v>
      </c>
      <c r="G32" s="5" t="s">
        <v>7</v>
      </c>
      <c r="H32" s="5" t="s">
        <v>6</v>
      </c>
      <c r="I32" s="5">
        <v>15726</v>
      </c>
      <c r="J32" s="5" t="s">
        <v>5</v>
      </c>
      <c r="K32" s="5" t="s">
        <v>4</v>
      </c>
      <c r="L32" s="5" t="s">
        <v>3</v>
      </c>
      <c r="M32" s="5" t="s">
        <v>2</v>
      </c>
      <c r="N32" s="5" t="s">
        <v>1</v>
      </c>
      <c r="O32" s="20" t="s">
        <v>0</v>
      </c>
    </row>
    <row r="33" spans="1:15" s="2" customFormat="1" x14ac:dyDescent="0.2">
      <c r="A33" s="21" t="s">
        <v>26</v>
      </c>
      <c r="B33" s="23"/>
      <c r="C33" s="23"/>
      <c r="D33" s="27"/>
      <c r="E33" s="27"/>
      <c r="F33" s="27">
        <f>SUM(F21:F32)</f>
        <v>29380301.63331392</v>
      </c>
      <c r="G33" s="23"/>
      <c r="H33" s="23"/>
      <c r="I33" s="23"/>
      <c r="J33" s="23"/>
      <c r="K33" s="23"/>
      <c r="L33" s="23"/>
      <c r="M33" s="23"/>
      <c r="N33" s="23"/>
      <c r="O33" s="28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E7453A4E230E4E9567BD923388337A" ma:contentTypeVersion="6" ma:contentTypeDescription="Create a new document." ma:contentTypeScope="" ma:versionID="a7db39fc28492116d2260172df130d27">
  <xsd:schema xmlns:xsd="http://www.w3.org/2001/XMLSchema" xmlns:xs="http://www.w3.org/2001/XMLSchema" xmlns:p="http://schemas.microsoft.com/office/2006/metadata/properties" xmlns:ns2="8ec2fab8-ea01-44d1-accf-f676846409d6" xmlns:ns3="fc96eb3b-fe20-4072-a159-4af6032a8e12" targetNamespace="http://schemas.microsoft.com/office/2006/metadata/properties" ma:root="true" ma:fieldsID="f9ed38486344cfccee883fabb700b50d" ns2:_="" ns3:_="">
    <xsd:import namespace="8ec2fab8-ea01-44d1-accf-f676846409d6"/>
    <xsd:import namespace="fc96eb3b-fe20-4072-a159-4af6032a8e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6eb3b-fe20-4072-a159-4af6032a8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1B0B3-DC05-44C3-BC6F-72C5642D5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31C6DC-0FC3-4CCD-A4A2-5CBEB81B7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fab8-ea01-44d1-accf-f676846409d6"/>
    <ds:schemaRef ds:uri="fc96eb3b-fe20-4072-a159-4af6032a8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36C32-E671-4B21-9680-F23735DC892B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8ec2fab8-ea01-44d1-accf-f676846409d6"/>
    <ds:schemaRef ds:uri="http://schemas.openxmlformats.org/package/2006/metadata/core-properties"/>
    <ds:schemaRef ds:uri="http://www.w3.org/XML/1998/namespace"/>
    <ds:schemaRef ds:uri="fc96eb3b-fe20-4072-a159-4af6032a8e1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OPower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Kong</dc:creator>
  <cp:lastModifiedBy>Natalie Yeates</cp:lastModifiedBy>
  <dcterms:created xsi:type="dcterms:W3CDTF">2020-10-21T19:36:34Z</dcterms:created>
  <dcterms:modified xsi:type="dcterms:W3CDTF">2020-10-27T11:54:56Z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0x0101009BE7453A4E230E4E9567BD923388337A</vt:lpwstr>
  </property>
</Properties>
</file>