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Ho\Documents\1- LDC\PUC\PUC SSG\PUC FINAL Appendices\Revised Appendices\"/>
    </mc:Choice>
  </mc:AlternateContent>
  <bookViews>
    <workbookView xWindow="57480" yWindow="870" windowWidth="29040" windowHeight="15840"/>
  </bookViews>
  <sheets>
    <sheet name="Appendix K Cost Estimate" sheetId="1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12" l="1"/>
  <c r="F64" i="12"/>
  <c r="F49" i="12"/>
  <c r="F65" i="12" l="1"/>
</calcChain>
</file>

<file path=xl/sharedStrings.xml><?xml version="1.0" encoding="utf-8"?>
<sst xmlns="http://schemas.openxmlformats.org/spreadsheetml/2006/main" count="58" uniqueCount="46">
  <si>
    <t>All 12.5kV Feeders to be part of VVM system</t>
  </si>
  <si>
    <t>Qty</t>
  </si>
  <si>
    <t>Project Mgmt/ Ext'l Commissioning Review</t>
  </si>
  <si>
    <t>VVM (excludes AMI, SCADA, Comm, etc.)</t>
  </si>
  <si>
    <t>DA (excludes AMI, SCADA, Comm, etc.)</t>
  </si>
  <si>
    <t>DS with new LTC's (incremental)</t>
  </si>
  <si>
    <t xml:space="preserve"> &gt; feeder balancing Caps</t>
  </si>
  <si>
    <t>SW's(pole)</t>
  </si>
  <si>
    <t xml:space="preserve">Reclosers </t>
  </si>
  <si>
    <t>4 way padmount SW's</t>
  </si>
  <si>
    <t>2 way padmount SW's</t>
  </si>
  <si>
    <t>OH FCI's</t>
  </si>
  <si>
    <t>UG FCI's</t>
  </si>
  <si>
    <t>AMI Integration, SCADA, OMS, CIS, Comm, etc.)</t>
  </si>
  <si>
    <t>All IT H/W, S/W, SCADA, OMS, GIS, communication</t>
  </si>
  <si>
    <t>type work combined in to central sub-project.</t>
  </si>
  <si>
    <t>AMI</t>
  </si>
  <si>
    <t>Project Estimate Total System</t>
  </si>
  <si>
    <t>VVM</t>
  </si>
  <si>
    <t>DA</t>
  </si>
  <si>
    <t>Total</t>
  </si>
  <si>
    <t>Poles (added qty for adjacent lift/siting issues)</t>
  </si>
  <si>
    <t>2020/2021 Smart Grid Project</t>
  </si>
  <si>
    <t>Scope notes:</t>
  </si>
  <si>
    <t>All 12.5kV Feeders in DA</t>
  </si>
  <si>
    <t>Includes 34.5kV Transfer Trip</t>
  </si>
  <si>
    <t>Sub 16 Rebuild in Separate project</t>
  </si>
  <si>
    <t>Sub1 - all underground area so likely padmounted VReg equipment</t>
  </si>
  <si>
    <t>48 feeders (note Sub 16 LTC)</t>
  </si>
  <si>
    <t>Sub 1, 2, 10,11,12,13,15,18,19,20,21 to be evaluated for all options depending on site fit &amp; $'s.</t>
  </si>
  <si>
    <t>Eng &amp; IT (includes prelim Eng)</t>
  </si>
  <si>
    <t>Contract/Regulatory/ Legal</t>
  </si>
  <si>
    <t>Project Costing w/ EPC &amp; PUC Cost Estimate</t>
  </si>
  <si>
    <t>Unit Costs</t>
  </si>
  <si>
    <t>Engineering (check sum)</t>
  </si>
  <si>
    <t>VVO/FLSIR/OMS/CIS/AMI</t>
  </si>
  <si>
    <t>~PUC includes prelim Eng</t>
  </si>
  <si>
    <t xml:space="preserve">EPC/Survalent  </t>
  </si>
  <si>
    <t xml:space="preserve">  &gt; Bus/Padmount /Feeder/ VReg's(per set of 3)</t>
  </si>
  <si>
    <t xml:space="preserve"> [K] / [C]</t>
  </si>
  <si>
    <t xml:space="preserve"> &gt; feeder balancing Vregs</t>
  </si>
  <si>
    <t>Add'l Scope &amp; Contingency</t>
  </si>
  <si>
    <t>~EPC 50/ PUC 70 @ 12000</t>
  </si>
  <si>
    <t>may require more units?</t>
  </si>
  <si>
    <t>$125k x 5 &amp;34.5TT not in EPC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</si>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</sst>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165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0" fillId="0" borderId="0" xfId="1" applyNumberFormat="1" applyFont="1" applyBorder="1"/>
    <xf numFmtId="0" fontId="3" fillId="0" borderId="0" xfId="0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165" fontId="1" fillId="0" borderId="0" xfId="0" applyNumberFormat="1" applyFont="1" applyBorder="1"/>
    <xf numFmtId="165" fontId="0" fillId="0" borderId="0" xfId="1" applyNumberFormat="1" applyFont="1"/>
    <xf numFmtId="165" fontId="2" fillId="0" borderId="0" xfId="1" applyNumberFormat="1" applyFont="1" applyBorder="1"/>
    <xf numFmtId="165" fontId="1" fillId="0" borderId="1" xfId="1" applyNumberFormat="1" applyFont="1" applyBorder="1"/>
    <xf numFmtId="167" fontId="0" fillId="0" borderId="0" xfId="0" applyNumberFormat="1"/>
    <xf numFmtId="167" fontId="0" fillId="0" borderId="0" xfId="0" applyNumberFormat="1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165" fontId="1" fillId="0" borderId="0" xfId="1" applyNumberFormat="1" applyFont="1" applyBorder="1"/>
    <xf numFmtId="0" fontId="3" fillId="0" borderId="8" xfId="0" applyFont="1" applyBorder="1"/>
    <xf numFmtId="165" fontId="1" fillId="0" borderId="0" xfId="1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9" xfId="0" applyFill="1" applyBorder="1"/>
    <xf numFmtId="166" fontId="0" fillId="0" borderId="9" xfId="0" applyNumberFormat="1" applyBorder="1" applyAlignment="1">
      <alignment horizontal="left"/>
    </xf>
    <xf numFmtId="0" fontId="5" fillId="0" borderId="4" xfId="0" applyFont="1" applyBorder="1" applyAlignment="1">
      <alignment horizontal="right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4" fillId="0" borderId="0" xfId="0" applyFont="1" applyBorder="1"/>
    <xf numFmtId="0" fontId="4" fillId="0" borderId="7" xfId="0" applyFont="1" applyBorder="1" applyAlignment="1">
      <alignment horizontal="right"/>
    </xf>
    <xf numFmtId="10" fontId="0" fillId="0" borderId="9" xfId="2" applyNumberFormat="1" applyFont="1" applyBorder="1" applyAlignment="1">
      <alignment horizontal="left"/>
    </xf>
    <xf numFmtId="0" fontId="3" fillId="0" borderId="7" xfId="0" applyFont="1" applyBorder="1" applyAlignment="1"/>
    <xf numFmtId="0" fontId="3" fillId="0" borderId="3" xfId="0" applyFont="1" applyBorder="1" applyAlignment="1"/>
    <xf numFmtId="165" fontId="0" fillId="0" borderId="0" xfId="0" applyNumberFormat="1" applyFont="1" applyBorder="1"/>
    <xf numFmtId="165" fontId="2" fillId="0" borderId="1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204377</xdr:colOff>
      <xdr:row>66</xdr:row>
      <xdr:rowOff>21637</xdr:rowOff>
    </xdr:from>
    <xdr:to>
      <xdr:col>3</xdr:col>
      <xdr:colOff>317873</xdr:colOff>
      <xdr:row>73</xdr:row>
      <xdr:rowOff>177800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377" y="8689387"/>
          <a:ext cx="4152096" cy="1457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79"/>
  <sheetViews>
    <sheetView tabSelected="1" topLeftCell="A53" zoomScaleNormal="100" workbookViewId="0">
      <selection activeCell="G73" sqref="G73"/>
    </sheetView>
  </sheetViews>
  <sheetFormatPr defaultRowHeight="14.5" x14ac:dyDescent="0.35"/>
  <cols>
    <col min="1" max="1" width="3.26953125" customWidth="1"/>
    <col min="2" max="2" width="47.26953125" customWidth="1"/>
    <col min="3" max="3" width="7.26953125" style="8" customWidth="1"/>
    <col min="4" max="4" width="13.26953125" bestFit="1" customWidth="1"/>
    <col min="5" max="5" width="12.1796875" style="10" bestFit="1" customWidth="1"/>
    <col min="6" max="6" width="29.1796875" hidden="1" customWidth="1"/>
    <col min="7" max="8" width="10.54296875" bestFit="1" customWidth="1"/>
    <col min="9" max="9" width="11.54296875" bestFit="1" customWidth="1"/>
  </cols>
  <sheetData>
    <row r="1" spans="2:6" x14ac:dyDescent="0.35">
      <c r="B1" s="19" t="s">
        <v>22</v>
      </c>
      <c r="C1" s="20"/>
      <c r="D1" s="18"/>
      <c r="E1" s="36"/>
      <c r="F1" s="37"/>
    </row>
    <row r="2" spans="2:6" x14ac:dyDescent="0.35">
      <c r="B2" s="21" t="s">
        <v>32</v>
      </c>
      <c r="C2" s="3"/>
      <c r="D2" s="2"/>
      <c r="E2" s="5"/>
      <c r="F2" s="16"/>
    </row>
    <row r="3" spans="2:6" hidden="1" x14ac:dyDescent="0.35">
      <c r="B3" s="21" t="s">
        <v>23</v>
      </c>
      <c r="C3" s="3"/>
      <c r="D3" s="2"/>
      <c r="E3" s="5"/>
      <c r="F3" s="16"/>
    </row>
    <row r="4" spans="2:6" hidden="1" x14ac:dyDescent="0.35">
      <c r="B4" s="15" t="s">
        <v>0</v>
      </c>
      <c r="C4" s="3"/>
      <c r="D4" s="2"/>
      <c r="E4" s="5"/>
      <c r="F4" s="16"/>
    </row>
    <row r="5" spans="2:6" hidden="1" x14ac:dyDescent="0.35">
      <c r="B5" s="15" t="s">
        <v>24</v>
      </c>
      <c r="C5" s="3"/>
      <c r="D5" s="2"/>
      <c r="E5" s="5"/>
      <c r="F5" s="16"/>
    </row>
    <row r="6" spans="2:6" hidden="1" x14ac:dyDescent="0.35">
      <c r="B6" s="15" t="s">
        <v>25</v>
      </c>
      <c r="C6" s="3"/>
      <c r="D6" s="2"/>
      <c r="E6" s="5"/>
      <c r="F6" s="16"/>
    </row>
    <row r="7" spans="2:6" hidden="1" x14ac:dyDescent="0.35">
      <c r="B7" s="15" t="s">
        <v>26</v>
      </c>
      <c r="C7" s="3"/>
      <c r="D7" s="2"/>
      <c r="E7" s="5"/>
      <c r="F7" s="16"/>
    </row>
    <row r="8" spans="2:6" hidden="1" x14ac:dyDescent="0.35">
      <c r="B8" s="15" t="s">
        <v>27</v>
      </c>
      <c r="C8" s="3"/>
      <c r="D8" s="2"/>
      <c r="E8" s="5"/>
      <c r="F8" s="16"/>
    </row>
    <row r="9" spans="2:6" hidden="1" x14ac:dyDescent="0.35">
      <c r="B9" s="15" t="s">
        <v>29</v>
      </c>
      <c r="C9" s="3"/>
      <c r="D9" s="2"/>
      <c r="E9" s="5"/>
      <c r="F9" s="16"/>
    </row>
    <row r="10" spans="2:6" hidden="1" x14ac:dyDescent="0.35">
      <c r="B10" s="15"/>
      <c r="C10" s="3"/>
      <c r="D10" s="2"/>
      <c r="E10" s="5"/>
      <c r="F10" s="16"/>
    </row>
    <row r="11" spans="2:6" hidden="1" x14ac:dyDescent="0.35">
      <c r="B11" s="15"/>
      <c r="C11" s="3"/>
      <c r="E11" s="5"/>
      <c r="F11" s="16"/>
    </row>
    <row r="12" spans="2:6" hidden="1" x14ac:dyDescent="0.35">
      <c r="B12" s="15"/>
      <c r="C12" s="3"/>
      <c r="D12" s="2"/>
      <c r="E12" s="5"/>
      <c r="F12" s="16"/>
    </row>
    <row r="13" spans="2:6" hidden="1" x14ac:dyDescent="0.35">
      <c r="B13" s="15"/>
      <c r="C13" s="3"/>
      <c r="D13" s="2"/>
      <c r="E13" s="5"/>
      <c r="F13" s="16"/>
    </row>
    <row r="14" spans="2:6" hidden="1" x14ac:dyDescent="0.35">
      <c r="B14" s="15"/>
      <c r="C14" s="3"/>
      <c r="D14" s="33" t="s">
        <v>39</v>
      </c>
      <c r="E14" s="5"/>
      <c r="F14" s="16"/>
    </row>
    <row r="15" spans="2:6" x14ac:dyDescent="0.35">
      <c r="B15" s="15"/>
      <c r="C15" s="3"/>
      <c r="D15" s="2"/>
      <c r="E15" s="5"/>
      <c r="F15" s="16"/>
    </row>
    <row r="16" spans="2:6" x14ac:dyDescent="0.35">
      <c r="B16" s="23" t="s">
        <v>3</v>
      </c>
      <c r="C16" s="6" t="s">
        <v>1</v>
      </c>
      <c r="D16" s="4" t="s">
        <v>33</v>
      </c>
      <c r="E16" s="24" t="s">
        <v>20</v>
      </c>
      <c r="F16" s="16"/>
    </row>
    <row r="17" spans="2:6" x14ac:dyDescent="0.35">
      <c r="B17" s="15" t="s">
        <v>5</v>
      </c>
      <c r="C17" s="3"/>
      <c r="D17" s="14"/>
      <c r="E17" s="5">
        <v>0</v>
      </c>
      <c r="F17" s="16"/>
    </row>
    <row r="18" spans="2:6" x14ac:dyDescent="0.35">
      <c r="B18" s="15" t="s">
        <v>28</v>
      </c>
      <c r="C18" s="3"/>
      <c r="D18" s="14"/>
      <c r="E18" s="5"/>
      <c r="F18" s="16"/>
    </row>
    <row r="19" spans="2:6" x14ac:dyDescent="0.35">
      <c r="B19" s="15" t="s">
        <v>38</v>
      </c>
      <c r="C19" s="3">
        <v>44</v>
      </c>
      <c r="D19" s="14">
        <v>120833.59090909091</v>
      </c>
      <c r="E19" s="5">
        <v>5316678</v>
      </c>
      <c r="F19" s="16"/>
    </row>
    <row r="20" spans="2:6" x14ac:dyDescent="0.35">
      <c r="B20" s="15" t="s">
        <v>40</v>
      </c>
      <c r="C20" s="3">
        <v>6</v>
      </c>
      <c r="D20" s="14">
        <v>55487</v>
      </c>
      <c r="E20" s="5">
        <v>332922</v>
      </c>
      <c r="F20" s="16"/>
    </row>
    <row r="21" spans="2:6" x14ac:dyDescent="0.35">
      <c r="B21" s="15" t="s">
        <v>6</v>
      </c>
      <c r="C21" s="3">
        <v>6</v>
      </c>
      <c r="D21" s="14">
        <v>42633.666666666664</v>
      </c>
      <c r="E21" s="5">
        <v>255802</v>
      </c>
      <c r="F21" s="16"/>
    </row>
    <row r="22" spans="2:6" x14ac:dyDescent="0.35">
      <c r="B22" s="15"/>
      <c r="C22" s="3"/>
      <c r="D22" s="2"/>
      <c r="E22" s="5">
        <v>5905402</v>
      </c>
      <c r="F22" s="16"/>
    </row>
    <row r="23" spans="2:6" x14ac:dyDescent="0.35">
      <c r="B23" s="15" t="s">
        <v>34</v>
      </c>
      <c r="C23" s="3">
        <v>1</v>
      </c>
      <c r="D23" s="14">
        <v>2362042.3225600002</v>
      </c>
      <c r="E23" s="5">
        <v>2362042.3225600002</v>
      </c>
      <c r="F23" s="16" t="s">
        <v>36</v>
      </c>
    </row>
    <row r="24" spans="2:6" x14ac:dyDescent="0.35">
      <c r="B24" s="15" t="s">
        <v>41</v>
      </c>
      <c r="C24" s="3">
        <v>1</v>
      </c>
      <c r="D24" s="14">
        <v>462846</v>
      </c>
      <c r="E24" s="5">
        <v>462846</v>
      </c>
      <c r="F24" s="16" t="s">
        <v>44</v>
      </c>
    </row>
    <row r="25" spans="2:6" x14ac:dyDescent="0.35">
      <c r="B25" s="15"/>
      <c r="C25" s="3"/>
      <c r="D25" s="2"/>
      <c r="E25" s="5">
        <v>8730290</v>
      </c>
      <c r="F25" s="16"/>
    </row>
    <row r="26" spans="2:6" x14ac:dyDescent="0.35">
      <c r="B26" s="15" t="s">
        <v>2</v>
      </c>
      <c r="C26" s="3">
        <v>1</v>
      </c>
      <c r="D26" s="14">
        <v>379800</v>
      </c>
      <c r="E26" s="5">
        <v>379800</v>
      </c>
      <c r="F26" s="16"/>
    </row>
    <row r="27" spans="2:6" x14ac:dyDescent="0.35">
      <c r="B27" s="15" t="s">
        <v>31</v>
      </c>
      <c r="C27" s="3">
        <v>1</v>
      </c>
      <c r="D27" s="14">
        <v>353703</v>
      </c>
      <c r="E27" s="5">
        <v>353703</v>
      </c>
      <c r="F27" s="16"/>
    </row>
    <row r="28" spans="2:6" x14ac:dyDescent="0.35">
      <c r="B28" s="25" t="s">
        <v>18</v>
      </c>
      <c r="C28" s="7"/>
      <c r="D28" s="2"/>
      <c r="E28" s="9">
        <v>9463794</v>
      </c>
      <c r="F28" s="35">
        <f>E28/E66</f>
        <v>0.28672048670347217</v>
      </c>
    </row>
    <row r="29" spans="2:6" x14ac:dyDescent="0.35">
      <c r="B29" s="15"/>
      <c r="C29" s="3"/>
      <c r="D29" s="2"/>
      <c r="E29" s="38">
        <v>9463794</v>
      </c>
      <c r="F29" s="16"/>
    </row>
    <row r="30" spans="2:6" x14ac:dyDescent="0.35">
      <c r="B30" s="23" t="s">
        <v>4</v>
      </c>
      <c r="C30" s="3"/>
      <c r="D30" s="2"/>
      <c r="E30" s="5"/>
      <c r="F30" s="16"/>
    </row>
    <row r="31" spans="2:6" hidden="1" x14ac:dyDescent="0.35">
      <c r="B31" s="15"/>
      <c r="C31" s="3"/>
      <c r="D31" s="2"/>
      <c r="E31" s="5"/>
      <c r="F31" s="16"/>
    </row>
    <row r="32" spans="2:6" hidden="1" x14ac:dyDescent="0.35">
      <c r="B32" s="15"/>
      <c r="C32" s="3"/>
      <c r="D32" s="2"/>
      <c r="E32" s="5"/>
      <c r="F32" s="16"/>
    </row>
    <row r="33" spans="2:6" hidden="1" x14ac:dyDescent="0.35">
      <c r="B33" s="15"/>
      <c r="C33" s="3"/>
      <c r="D33" s="2"/>
      <c r="E33" s="5"/>
      <c r="F33" s="16"/>
    </row>
    <row r="34" spans="2:6" hidden="1" x14ac:dyDescent="0.35">
      <c r="B34" s="15"/>
      <c r="C34" s="3"/>
      <c r="D34" s="2"/>
      <c r="E34" s="5"/>
      <c r="F34" s="16"/>
    </row>
    <row r="35" spans="2:6" x14ac:dyDescent="0.35">
      <c r="B35" s="15"/>
      <c r="C35" s="3"/>
      <c r="D35" s="2"/>
      <c r="E35" s="5"/>
      <c r="F35" s="16"/>
    </row>
    <row r="36" spans="2:6" x14ac:dyDescent="0.35">
      <c r="B36" s="15" t="s">
        <v>8</v>
      </c>
      <c r="C36" s="3">
        <v>40</v>
      </c>
      <c r="D36" s="14">
        <v>99573.324999999997</v>
      </c>
      <c r="E36" s="5">
        <v>3982933</v>
      </c>
      <c r="F36" s="16"/>
    </row>
    <row r="37" spans="2:6" x14ac:dyDescent="0.35">
      <c r="B37" s="15" t="s">
        <v>7</v>
      </c>
      <c r="C37" s="3">
        <v>40</v>
      </c>
      <c r="D37" s="14">
        <v>93278.925000000003</v>
      </c>
      <c r="E37" s="5">
        <v>3731157</v>
      </c>
      <c r="F37" s="16"/>
    </row>
    <row r="38" spans="2:6" x14ac:dyDescent="0.35">
      <c r="B38" s="15" t="s">
        <v>10</v>
      </c>
      <c r="C38" s="3">
        <v>12</v>
      </c>
      <c r="D38" s="14">
        <v>62231.25</v>
      </c>
      <c r="E38" s="5">
        <v>746775</v>
      </c>
      <c r="F38" s="16"/>
    </row>
    <row r="39" spans="2:6" x14ac:dyDescent="0.35">
      <c r="B39" s="15" t="s">
        <v>9</v>
      </c>
      <c r="C39" s="3">
        <v>8</v>
      </c>
      <c r="D39" s="14">
        <v>304824.625</v>
      </c>
      <c r="E39" s="5">
        <v>2438597</v>
      </c>
      <c r="F39" s="16"/>
    </row>
    <row r="40" spans="2:6" x14ac:dyDescent="0.35">
      <c r="B40" s="15" t="s">
        <v>11</v>
      </c>
      <c r="C40" s="3">
        <v>40</v>
      </c>
      <c r="D40" s="14">
        <v>1549.3</v>
      </c>
      <c r="E40" s="5">
        <v>61972</v>
      </c>
      <c r="F40" s="16" t="s">
        <v>43</v>
      </c>
    </row>
    <row r="41" spans="2:6" x14ac:dyDescent="0.35">
      <c r="B41" s="15" t="s">
        <v>12</v>
      </c>
      <c r="C41" s="3">
        <v>40</v>
      </c>
      <c r="D41" s="14">
        <v>1930.5</v>
      </c>
      <c r="E41" s="5">
        <v>77220</v>
      </c>
      <c r="F41" s="16" t="s">
        <v>43</v>
      </c>
    </row>
    <row r="42" spans="2:6" x14ac:dyDescent="0.35">
      <c r="B42" s="15" t="s">
        <v>21</v>
      </c>
      <c r="C42" s="3">
        <v>120</v>
      </c>
      <c r="D42" s="14">
        <v>11837.133333333333</v>
      </c>
      <c r="E42" s="5">
        <v>1420456</v>
      </c>
      <c r="F42" s="16" t="s">
        <v>42</v>
      </c>
    </row>
    <row r="43" spans="2:6" x14ac:dyDescent="0.35">
      <c r="B43" s="15"/>
      <c r="C43" s="3"/>
      <c r="D43" s="2"/>
      <c r="E43" s="5">
        <v>12459110</v>
      </c>
      <c r="F43" s="16"/>
    </row>
    <row r="44" spans="2:6" x14ac:dyDescent="0.35">
      <c r="B44" s="15" t="s">
        <v>34</v>
      </c>
      <c r="C44" s="3">
        <v>1</v>
      </c>
      <c r="D44" s="14">
        <v>5205848.5714800004</v>
      </c>
      <c r="E44" s="5">
        <v>5205848.5714800004</v>
      </c>
      <c r="F44" s="16" t="s">
        <v>36</v>
      </c>
    </row>
    <row r="45" spans="2:6" x14ac:dyDescent="0.35">
      <c r="B45" s="15" t="s">
        <v>41</v>
      </c>
      <c r="C45" s="3">
        <v>1</v>
      </c>
      <c r="D45" s="14">
        <v>844036</v>
      </c>
      <c r="E45" s="14">
        <v>844036</v>
      </c>
      <c r="F45" s="16" t="s">
        <v>44</v>
      </c>
    </row>
    <row r="46" spans="2:6" x14ac:dyDescent="0.35">
      <c r="B46" s="15"/>
      <c r="C46" s="3"/>
      <c r="D46" s="2"/>
      <c r="E46" s="5">
        <v>18508995</v>
      </c>
      <c r="F46" s="26"/>
    </row>
    <row r="47" spans="2:6" x14ac:dyDescent="0.35">
      <c r="B47" s="15" t="s">
        <v>2</v>
      </c>
      <c r="C47" s="3">
        <v>1</v>
      </c>
      <c r="D47" s="14">
        <v>759600</v>
      </c>
      <c r="E47" s="5">
        <v>759600</v>
      </c>
      <c r="F47" s="26"/>
    </row>
    <row r="48" spans="2:6" x14ac:dyDescent="0.35">
      <c r="B48" s="15" t="s">
        <v>31</v>
      </c>
      <c r="C48" s="3">
        <v>1</v>
      </c>
      <c r="D48" s="14">
        <v>726371</v>
      </c>
      <c r="E48" s="5">
        <v>726371</v>
      </c>
      <c r="F48" s="26"/>
    </row>
    <row r="49" spans="2:6" x14ac:dyDescent="0.35">
      <c r="B49" s="25" t="s">
        <v>19</v>
      </c>
      <c r="C49" s="7"/>
      <c r="D49" s="2"/>
      <c r="E49" s="22">
        <v>19994966</v>
      </c>
      <c r="F49" s="35">
        <f>E49/E66</f>
        <v>0.60577886449550544</v>
      </c>
    </row>
    <row r="50" spans="2:6" x14ac:dyDescent="0.35">
      <c r="B50" s="15"/>
      <c r="C50" s="3"/>
      <c r="D50" s="2"/>
      <c r="E50" s="11">
        <v>19994966</v>
      </c>
      <c r="F50" s="27"/>
    </row>
    <row r="51" spans="2:6" x14ac:dyDescent="0.35">
      <c r="B51" s="23" t="s">
        <v>13</v>
      </c>
      <c r="C51" s="3"/>
      <c r="D51" s="2"/>
      <c r="E51" s="5"/>
      <c r="F51" s="28"/>
    </row>
    <row r="52" spans="2:6" x14ac:dyDescent="0.35">
      <c r="B52" s="15" t="s">
        <v>14</v>
      </c>
      <c r="C52" s="3"/>
      <c r="D52" s="2"/>
      <c r="E52" s="22"/>
      <c r="F52" s="26"/>
    </row>
    <row r="53" spans="2:6" x14ac:dyDescent="0.35">
      <c r="B53" s="15" t="s">
        <v>15</v>
      </c>
      <c r="C53" s="3"/>
      <c r="D53" s="2"/>
      <c r="E53" s="5"/>
      <c r="F53" s="16"/>
    </row>
    <row r="54" spans="2:6" hidden="1" x14ac:dyDescent="0.35">
      <c r="B54" s="15"/>
      <c r="C54" s="3"/>
      <c r="D54" s="2"/>
      <c r="E54" s="5"/>
      <c r="F54" s="16"/>
    </row>
    <row r="55" spans="2:6" hidden="1" x14ac:dyDescent="0.35">
      <c r="B55" s="15"/>
      <c r="C55" s="3"/>
      <c r="D55" s="2"/>
      <c r="E55" s="5"/>
      <c r="F55" s="16"/>
    </row>
    <row r="56" spans="2:6" x14ac:dyDescent="0.35">
      <c r="B56" s="15" t="s">
        <v>35</v>
      </c>
      <c r="C56" s="3">
        <v>1</v>
      </c>
      <c r="D56" s="14">
        <v>2013446</v>
      </c>
      <c r="E56" s="5">
        <v>2013446</v>
      </c>
      <c r="F56" s="16" t="s">
        <v>37</v>
      </c>
    </row>
    <row r="57" spans="2:6" hidden="1" x14ac:dyDescent="0.35">
      <c r="B57" s="15"/>
      <c r="C57" s="3"/>
      <c r="D57" s="2"/>
      <c r="E57" s="5">
        <v>0</v>
      </c>
      <c r="F57" s="16"/>
    </row>
    <row r="58" spans="2:6" x14ac:dyDescent="0.35">
      <c r="B58" s="15"/>
      <c r="C58" s="3"/>
      <c r="D58" s="2"/>
      <c r="E58" s="5">
        <v>2013446</v>
      </c>
      <c r="F58" s="16"/>
    </row>
    <row r="59" spans="2:6" x14ac:dyDescent="0.35">
      <c r="B59" s="15" t="s">
        <v>34</v>
      </c>
      <c r="C59" s="3">
        <v>1</v>
      </c>
      <c r="D59" s="14">
        <v>1284009.24596</v>
      </c>
      <c r="E59" s="5">
        <v>1284009.24596</v>
      </c>
      <c r="F59" s="16" t="s">
        <v>30</v>
      </c>
    </row>
    <row r="60" spans="2:6" x14ac:dyDescent="0.35">
      <c r="B60" s="15" t="s">
        <v>41</v>
      </c>
      <c r="C60" s="3">
        <v>1</v>
      </c>
      <c r="D60" s="14" t="s">
        <v>45</v>
      </c>
      <c r="E60" s="5" t="s">
        <v>45</v>
      </c>
      <c r="F60" s="16"/>
    </row>
    <row r="61" spans="2:6" x14ac:dyDescent="0.35">
      <c r="B61" s="15"/>
      <c r="C61" s="3"/>
      <c r="D61" s="2"/>
      <c r="E61" s="5">
        <v>3297455</v>
      </c>
      <c r="F61" s="16"/>
    </row>
    <row r="62" spans="2:6" x14ac:dyDescent="0.35">
      <c r="B62" s="15" t="s">
        <v>2</v>
      </c>
      <c r="C62" s="3">
        <v>1</v>
      </c>
      <c r="D62" s="14">
        <v>126600</v>
      </c>
      <c r="E62" s="5">
        <v>126600</v>
      </c>
      <c r="F62" s="16"/>
    </row>
    <row r="63" spans="2:6" x14ac:dyDescent="0.35">
      <c r="B63" s="15" t="s">
        <v>31</v>
      </c>
      <c r="C63" s="3">
        <v>1</v>
      </c>
      <c r="D63" s="14">
        <v>124223</v>
      </c>
      <c r="E63" s="5">
        <v>124223</v>
      </c>
      <c r="F63" s="16"/>
    </row>
    <row r="64" spans="2:6" x14ac:dyDescent="0.35">
      <c r="B64" s="25" t="s">
        <v>16</v>
      </c>
      <c r="C64" s="7"/>
      <c r="D64" s="2"/>
      <c r="E64" s="22">
        <v>3548278</v>
      </c>
      <c r="F64" s="35">
        <f>E64/E66</f>
        <v>0.10750064880102238</v>
      </c>
    </row>
    <row r="65" spans="2:9" ht="15" thickBot="1" x14ac:dyDescent="0.4">
      <c r="B65" s="15"/>
      <c r="C65" s="3"/>
      <c r="D65" s="2"/>
      <c r="E65" s="11">
        <v>3548278</v>
      </c>
      <c r="F65" s="29">
        <f>F64+F49+F28</f>
        <v>1</v>
      </c>
    </row>
    <row r="66" spans="2:9" ht="15" thickBot="1" x14ac:dyDescent="0.4">
      <c r="B66" s="30" t="s">
        <v>17</v>
      </c>
      <c r="C66" s="31"/>
      <c r="D66" s="17"/>
      <c r="E66" s="12">
        <v>33007038</v>
      </c>
      <c r="F66" s="32"/>
    </row>
    <row r="67" spans="2:9" ht="15" thickBot="1" x14ac:dyDescent="0.4">
      <c r="B67" s="34"/>
    </row>
    <row r="68" spans="2:9" ht="15" thickBot="1" x14ac:dyDescent="0.4">
      <c r="E68" s="39">
        <v>33007038</v>
      </c>
    </row>
    <row r="70" spans="2:9" x14ac:dyDescent="0.35">
      <c r="G70" s="1"/>
      <c r="H70" s="1"/>
      <c r="I70" s="13"/>
    </row>
    <row r="71" spans="2:9" x14ac:dyDescent="0.35">
      <c r="G71" s="1"/>
      <c r="H71" s="1"/>
      <c r="I71" s="13"/>
    </row>
    <row r="72" spans="2:9" x14ac:dyDescent="0.35">
      <c r="G72" s="1"/>
      <c r="H72" s="1"/>
      <c r="I72" s="13"/>
    </row>
    <row r="73" spans="2:9" x14ac:dyDescent="0.35">
      <c r="E73" s="5"/>
      <c r="F73" s="2"/>
      <c r="G73" s="1"/>
      <c r="H73" s="1"/>
      <c r="I73" s="13"/>
    </row>
    <row r="74" spans="2:9" x14ac:dyDescent="0.35">
      <c r="E74" s="5"/>
      <c r="F74" s="2"/>
      <c r="I74" s="13"/>
    </row>
    <row r="75" spans="2:9" x14ac:dyDescent="0.35">
      <c r="E75" s="5"/>
      <c r="F75" s="2"/>
    </row>
    <row r="76" spans="2:9" x14ac:dyDescent="0.35">
      <c r="E76" s="5"/>
      <c r="F76" s="2"/>
    </row>
    <row r="77" spans="2:9" x14ac:dyDescent="0.35">
      <c r="E77" s="5"/>
      <c r="F77" s="2"/>
    </row>
    <row r="78" spans="2:9" x14ac:dyDescent="0.35">
      <c r="E78" s="5"/>
      <c r="F78" s="2"/>
    </row>
    <row r="79" spans="2:9" x14ac:dyDescent="0.35">
      <c r="E79" s="5"/>
      <c r="F79" s="2"/>
    </row>
  </sheetData>
  <mergeCells count="1">
    <mergeCell ref="E1:F1"/>
  </mergeCells>
  <printOptions gridLines="1"/>
  <pageMargins left="0.51" right="0.17" top="0.38" bottom="0.43307086614173229" header="0.17" footer="0.15748031496062992"/>
  <pageSetup scale="92" orientation="portrait" r:id="rId1"/>
  <headerFooter>
    <oddFooter>&amp;L&amp;"-,Bold Italic"&amp;8&amp;Z&amp;F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K Cost Estimate</vt:lpstr>
    </vt:vector>
  </TitlesOfParts>
  <Company>PUC Services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Bell</dc:creator>
  <cp:lastModifiedBy>_</cp:lastModifiedBy>
  <cp:lastPrinted>2020-04-13T17:18:09Z</cp:lastPrinted>
  <dcterms:created xsi:type="dcterms:W3CDTF">2018-11-20T13:41:53Z</dcterms:created>
  <dcterms:modified xsi:type="dcterms:W3CDTF">2020-10-28T22:14:33Z</dcterms:modified>
</cp:coreProperties>
</file>