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5" i="1" l="1"/>
  <c r="F24" i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O20" i="1"/>
  <c r="L20" i="1"/>
  <c r="M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V23" i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T35" i="1"/>
  <c r="V35" i="1" l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<sst xmlns="http://schemas.openxmlformats.org/spreadsheetml/2006/main" count="91" uniqueCount="54">
  <si>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</si>
  <si>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</si>
  <si>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</si>
  <si>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</si>
  <si>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</si>
  <si>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</si>
  <si>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</si>
  <si>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</si>
  <si>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</si>
  <si>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</si>
  <si>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</si>
  <si>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</si>
  <si>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</si>
  <si>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</si>
  <si>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</si>
  <si>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</si>
  <si>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</si>
  <si>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</si>
  <si>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</si>
  <si>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</si>
  <si>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</si>
  <si>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</si>
  <si>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</si>
  <si>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</si>
  <si>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</si>
  <si>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</si>
  <si>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</si>
  <si>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</si>
  <si>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</si>
  <si>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</si>
  <si>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</si>
  <si>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</si>
  <si>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</si>
  <si>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</si>
  <si>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</si>
  <si>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</si>
  <si>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</si>
  <si>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</si>
  <si>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</si>
  <si>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</si>
  <si>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</si>
  <si>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</si>
  <si>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</si>
  <si>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</si>
  <si>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</si>
  <si>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</si>
  <si>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</si>
  <si>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</si>
  <si>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</si>
  <si>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</si>
  <si>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</si>
  <si>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</si>
  <si>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</si>
  <si>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r>
      <t xml:space="preserve">Relevant factor </t>
    </r>
    <r>
      <rPr>
        <b/>
        <sz val="8"/>
        <color rgb="FFFF0000"/>
        <rFont val="Arial"/>
        <family val="2"/>
      </rPr>
      <t>(after 2023 no more 1.5 times, but half year rule still suspended)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</si>
</sst>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5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5" fontId="5" fillId="4" borderId="1" xfId="1" applyNumberFormat="1" applyFont="1" applyFill="1" applyBorder="1" applyAlignment="1" applyProtection="1">
      <alignment horizontal="center"/>
      <protection locked="0"/>
    </xf>
    <xf numFmtId="16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5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5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5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5" fontId="3" fillId="5" borderId="4" xfId="1" applyNumberFormat="1" applyFont="1" applyFill="1" applyBorder="1" applyProtection="1"/>
    <xf numFmtId="165" fontId="4" fillId="0" borderId="4" xfId="3" quotePrefix="1" applyNumberFormat="1" applyFill="1" applyBorder="1" applyAlignment="1" applyProtection="1">
      <alignment horizontal="center"/>
    </xf>
    <xf numFmtId="165" fontId="3" fillId="0" borderId="4" xfId="1" applyNumberFormat="1" applyFont="1" applyFill="1" applyBorder="1" applyProtection="1"/>
    <xf numFmtId="165" fontId="5" fillId="0" borderId="1" xfId="1" applyNumberFormat="1" applyFont="1" applyFill="1" applyBorder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HOL_Income_Tax_PILs%20Work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  <sheetName val="2024_HOL_Income_Tax_PILs Work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5"/>
  <sheetViews>
    <sheetView tabSelected="1" workbookViewId="0">
      <pane xSplit="2" ySplit="1" topLeftCell="V14" activePane="bottomRight" state="frozen"/>
      <selection pane="topRight" activeCell="C1" sqref="C1"/>
      <selection pane="bottomLeft" activeCell="A2" sqref="A2"/>
      <selection pane="bottomRight" activeCell="V16" sqref="V16"/>
    </sheetView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>
        <v>128917465</v>
      </c>
      <c r="E2" s="8"/>
      <c r="F2" s="8"/>
      <c r="G2" s="8"/>
      <c r="H2" s="8"/>
      <c r="I2" s="8"/>
      <c r="J2" s="8"/>
      <c r="K2" s="9">
        <f>IFERROR(D2+E2+G2-J2,0)</f>
        <v>128917465</v>
      </c>
      <c r="L2" s="9">
        <f>IF((J2+H2-E2+F2-I2)&lt;0,0,(J2+H2-E2+F2-I2))</f>
        <v>0</v>
      </c>
      <c r="M2" s="9">
        <f>IF((F2-L2)&lt;0,0,(F2-L2))</f>
        <v>0</v>
      </c>
      <c r="N2" s="10">
        <v>0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5156698.6000000006</v>
      </c>
      <c r="U2" s="9"/>
      <c r="V2" s="9">
        <f>IF(K2&lt;0,0,K2-S2-T2)</f>
        <v>123760766.40000001</v>
      </c>
    </row>
    <row r="3" spans="1:22" x14ac:dyDescent="0.25">
      <c r="A3" s="4" t="s">
        <v>26</v>
      </c>
      <c r="B3" s="5" t="s">
        <v>32</v>
      </c>
      <c r="C3" s="6" t="s">
        <v>20</v>
      </c>
      <c r="D3" s="29">
        <v>75163785</v>
      </c>
      <c r="E3" s="8">
        <v>1283620</v>
      </c>
      <c r="F3" s="8">
        <v>1283620</v>
      </c>
      <c r="G3" s="8"/>
      <c r="H3" s="8"/>
      <c r="I3" s="8"/>
      <c r="J3" s="8"/>
      <c r="K3" s="9">
        <f t="shared" ref="K3:K33" si="0">IFERROR(D3+E3+G3-J3,"")</f>
        <v>76447405</v>
      </c>
      <c r="L3" s="9">
        <f t="shared" ref="L3:L34" si="1">IF((J3+H3-E3+F3-I3)&lt;0,0,(J3+H3-E3+F3-I3))</f>
        <v>0</v>
      </c>
      <c r="M3" s="9">
        <f t="shared" ref="M3:M34" si="2">IF((F3-L3)&lt;0,0,(F3-L3))</f>
        <v>1283620</v>
      </c>
      <c r="N3" s="10">
        <v>0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4586844.3</v>
      </c>
      <c r="U3" s="9"/>
      <c r="V3" s="9">
        <f t="shared" ref="V3:V34" si="6">IF(K3&lt;0,0,K3-S3-T3)</f>
        <v>71860560.700000003</v>
      </c>
    </row>
    <row r="4" spans="1:22" x14ac:dyDescent="0.25">
      <c r="A4" s="4">
        <v>2</v>
      </c>
      <c r="B4" s="5" t="s">
        <v>33</v>
      </c>
      <c r="C4" s="6" t="s">
        <v>20</v>
      </c>
      <c r="D4" s="29">
        <v>36385516</v>
      </c>
      <c r="E4" s="13"/>
      <c r="F4" s="13"/>
      <c r="G4" s="8"/>
      <c r="H4" s="8"/>
      <c r="I4" s="8"/>
      <c r="J4" s="8"/>
      <c r="K4" s="9">
        <f t="shared" si="0"/>
        <v>36385516</v>
      </c>
      <c r="L4" s="9">
        <f t="shared" si="1"/>
        <v>0</v>
      </c>
      <c r="M4" s="9">
        <f t="shared" si="2"/>
        <v>0</v>
      </c>
      <c r="N4" s="10">
        <v>0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2183130.96</v>
      </c>
      <c r="U4" s="9"/>
      <c r="V4" s="9">
        <f t="shared" si="6"/>
        <v>34202385.039999999</v>
      </c>
    </row>
    <row r="5" spans="1:22" x14ac:dyDescent="0.25">
      <c r="A5" s="4">
        <v>3</v>
      </c>
      <c r="B5" s="5" t="s">
        <v>34</v>
      </c>
      <c r="C5" s="6" t="s">
        <v>20</v>
      </c>
      <c r="D5" s="29">
        <v>4335933</v>
      </c>
      <c r="E5" s="13"/>
      <c r="F5" s="13"/>
      <c r="G5" s="8"/>
      <c r="H5" s="8"/>
      <c r="I5" s="8"/>
      <c r="J5" s="8"/>
      <c r="K5" s="9">
        <f t="shared" si="0"/>
        <v>4335933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216796.65000000002</v>
      </c>
      <c r="U5" s="9"/>
      <c r="V5" s="9">
        <f t="shared" si="6"/>
        <v>4119136.35</v>
      </c>
    </row>
    <row r="6" spans="1:22" x14ac:dyDescent="0.25">
      <c r="A6" s="4">
        <v>6</v>
      </c>
      <c r="B6" s="5" t="s">
        <v>35</v>
      </c>
      <c r="C6" s="6" t="s">
        <v>20</v>
      </c>
      <c r="D6" s="7">
        <v>0</v>
      </c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29">
        <v>9914572</v>
      </c>
      <c r="E7" s="8">
        <v>1279222</v>
      </c>
      <c r="F7" s="8">
        <v>1279222</v>
      </c>
      <c r="G7" s="8"/>
      <c r="H7" s="8"/>
      <c r="I7" s="8"/>
      <c r="J7" s="8"/>
      <c r="K7" s="9">
        <f t="shared" si="0"/>
        <v>11193794</v>
      </c>
      <c r="L7" s="9">
        <f t="shared" si="1"/>
        <v>0</v>
      </c>
      <c r="M7" s="9">
        <f t="shared" si="2"/>
        <v>1279222</v>
      </c>
      <c r="N7" s="10">
        <v>0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2238758.8000000003</v>
      </c>
      <c r="U7" s="9"/>
      <c r="V7" s="9">
        <f t="shared" si="6"/>
        <v>8955035.1999999993</v>
      </c>
    </row>
    <row r="8" spans="1:22" x14ac:dyDescent="0.25">
      <c r="A8" s="4">
        <v>10</v>
      </c>
      <c r="B8" s="5" t="s">
        <v>37</v>
      </c>
      <c r="C8" s="6" t="s">
        <v>20</v>
      </c>
      <c r="D8" s="29">
        <v>5716655</v>
      </c>
      <c r="E8" s="8">
        <v>1844412</v>
      </c>
      <c r="F8" s="8">
        <v>1844412</v>
      </c>
      <c r="G8" s="8"/>
      <c r="H8" s="8"/>
      <c r="I8" s="8"/>
      <c r="J8" s="8"/>
      <c r="K8" s="9">
        <f t="shared" si="0"/>
        <v>7561067</v>
      </c>
      <c r="L8" s="9">
        <f t="shared" si="1"/>
        <v>0</v>
      </c>
      <c r="M8" s="9">
        <f t="shared" si="2"/>
        <v>1844412</v>
      </c>
      <c r="N8" s="10">
        <v>0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2268320.1</v>
      </c>
      <c r="U8" s="9"/>
      <c r="V8" s="9">
        <f t="shared" si="6"/>
        <v>5292746.9000000004</v>
      </c>
    </row>
    <row r="9" spans="1:22" x14ac:dyDescent="0.25">
      <c r="A9" s="4">
        <v>10.1</v>
      </c>
      <c r="B9" s="5" t="s">
        <v>38</v>
      </c>
      <c r="C9" s="6" t="s">
        <v>20</v>
      </c>
      <c r="D9" s="7">
        <v>0</v>
      </c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>
        <v>0</v>
      </c>
      <c r="E10" s="8">
        <v>0</v>
      </c>
      <c r="F10" s="8">
        <v>0</v>
      </c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>
        <v>0</v>
      </c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>
        <v>0</v>
      </c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>
        <v>0</v>
      </c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>
        <v>0</v>
      </c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>
        <v>0</v>
      </c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>
        <v>7500207</v>
      </c>
      <c r="E16" s="13"/>
      <c r="F16" s="13"/>
      <c r="G16" s="8"/>
      <c r="H16" s="8"/>
      <c r="I16" s="8"/>
      <c r="J16" s="8"/>
      <c r="K16" s="9">
        <f t="shared" si="0"/>
        <v>7500207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525014.49000000011</v>
      </c>
      <c r="U16" s="9"/>
      <c r="V16" s="9">
        <f t="shared" si="6"/>
        <v>6975192.5099999998</v>
      </c>
    </row>
    <row r="17" spans="1:22" x14ac:dyDescent="0.25">
      <c r="A17" s="4">
        <v>14.1</v>
      </c>
      <c r="B17" s="17" t="s">
        <v>23</v>
      </c>
      <c r="C17" s="6" t="s">
        <v>20</v>
      </c>
      <c r="D17" s="29">
        <v>53613215</v>
      </c>
      <c r="E17" s="8">
        <v>2135698</v>
      </c>
      <c r="F17" s="8">
        <v>2135698</v>
      </c>
      <c r="G17" s="8"/>
      <c r="H17" s="8"/>
      <c r="I17" s="8"/>
      <c r="J17" s="8"/>
      <c r="K17" s="9">
        <f t="shared" si="0"/>
        <v>55748913</v>
      </c>
      <c r="L17" s="9">
        <f t="shared" si="1"/>
        <v>0</v>
      </c>
      <c r="M17" s="9">
        <f t="shared" si="2"/>
        <v>2135698</v>
      </c>
      <c r="N17" s="10">
        <v>0</v>
      </c>
      <c r="O17" s="9">
        <f t="shared" si="3"/>
        <v>0</v>
      </c>
      <c r="P17" s="9">
        <f t="shared" si="4"/>
        <v>0</v>
      </c>
      <c r="Q17" s="11">
        <v>0.05</v>
      </c>
      <c r="R17" s="12"/>
      <c r="S17" s="12"/>
      <c r="T17" s="9">
        <f t="shared" si="7"/>
        <v>2787445.6500000004</v>
      </c>
      <c r="U17" s="9"/>
      <c r="V17" s="9">
        <f t="shared" si="6"/>
        <v>52961467.350000001</v>
      </c>
    </row>
    <row r="18" spans="1:22" x14ac:dyDescent="0.25">
      <c r="A18" s="4">
        <v>17</v>
      </c>
      <c r="B18" s="5" t="s">
        <v>45</v>
      </c>
      <c r="C18" s="6" t="s">
        <v>20</v>
      </c>
      <c r="D18" s="29">
        <v>781675</v>
      </c>
      <c r="E18" s="8"/>
      <c r="F18" s="8"/>
      <c r="G18" s="8"/>
      <c r="H18" s="8"/>
      <c r="I18" s="8"/>
      <c r="J18" s="8"/>
      <c r="K18" s="9">
        <f t="shared" si="0"/>
        <v>781675</v>
      </c>
      <c r="L18" s="9">
        <f t="shared" si="1"/>
        <v>0</v>
      </c>
      <c r="M18" s="9">
        <f t="shared" si="2"/>
        <v>0</v>
      </c>
      <c r="N18" s="10">
        <v>0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62534</v>
      </c>
      <c r="U18" s="9"/>
      <c r="V18" s="9">
        <f t="shared" si="6"/>
        <v>719141</v>
      </c>
    </row>
    <row r="19" spans="1:22" x14ac:dyDescent="0.25">
      <c r="A19" s="4">
        <v>42</v>
      </c>
      <c r="B19" s="5" t="s">
        <v>46</v>
      </c>
      <c r="C19" s="6" t="s">
        <v>20</v>
      </c>
      <c r="D19" s="29">
        <v>1398038</v>
      </c>
      <c r="E19" s="8">
        <v>17278</v>
      </c>
      <c r="F19" s="8">
        <v>17278</v>
      </c>
      <c r="G19" s="8"/>
      <c r="H19" s="8"/>
      <c r="I19" s="8"/>
      <c r="J19" s="8"/>
      <c r="K19" s="9">
        <f t="shared" si="0"/>
        <v>1415316</v>
      </c>
      <c r="L19" s="9">
        <f t="shared" si="1"/>
        <v>0</v>
      </c>
      <c r="M19" s="9">
        <f t="shared" si="2"/>
        <v>17278</v>
      </c>
      <c r="N19" s="10">
        <v>0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169837.91999999998</v>
      </c>
      <c r="U19" s="9"/>
      <c r="V19" s="9">
        <f t="shared" si="6"/>
        <v>1245478.08</v>
      </c>
    </row>
    <row r="20" spans="1:22" x14ac:dyDescent="0.25">
      <c r="A20" s="4">
        <v>43.1</v>
      </c>
      <c r="B20" s="5" t="s">
        <v>47</v>
      </c>
      <c r="C20" s="6" t="s">
        <v>20</v>
      </c>
      <c r="D20" s="7">
        <v>0</v>
      </c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0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>
        <v>25132</v>
      </c>
      <c r="E21" s="8"/>
      <c r="F21" s="8"/>
      <c r="G21" s="8"/>
      <c r="H21" s="8"/>
      <c r="I21" s="8"/>
      <c r="J21" s="8"/>
      <c r="K21" s="9">
        <f t="shared" si="0"/>
        <v>25132</v>
      </c>
      <c r="L21" s="9">
        <f t="shared" si="1"/>
        <v>0</v>
      </c>
      <c r="M21" s="9">
        <f t="shared" si="2"/>
        <v>0</v>
      </c>
      <c r="N21" s="10">
        <v>0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12566</v>
      </c>
      <c r="U21" s="9"/>
      <c r="V21" s="9">
        <f t="shared" si="6"/>
        <v>12566</v>
      </c>
    </row>
    <row r="22" spans="1:22" x14ac:dyDescent="0.25">
      <c r="A22" s="4">
        <v>45</v>
      </c>
      <c r="B22" s="5" t="s">
        <v>48</v>
      </c>
      <c r="C22" s="6" t="s">
        <v>20</v>
      </c>
      <c r="D22" s="29">
        <v>120</v>
      </c>
      <c r="E22" s="13"/>
      <c r="F22" s="13"/>
      <c r="G22" s="8"/>
      <c r="H22" s="8"/>
      <c r="I22" s="8"/>
      <c r="J22" s="8"/>
      <c r="K22" s="9">
        <f t="shared" si="0"/>
        <v>120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54</v>
      </c>
      <c r="U22" s="9"/>
      <c r="V22" s="9">
        <f t="shared" si="6"/>
        <v>66</v>
      </c>
    </row>
    <row r="23" spans="1:22" x14ac:dyDescent="0.25">
      <c r="A23" s="4">
        <v>46</v>
      </c>
      <c r="B23" s="5" t="s">
        <v>49</v>
      </c>
      <c r="C23" s="6" t="s">
        <v>20</v>
      </c>
      <c r="D23" s="7">
        <v>0</v>
      </c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>
        <v>657307422</v>
      </c>
      <c r="E24" s="8">
        <v>73116510</v>
      </c>
      <c r="F24" s="8">
        <f>E24</f>
        <v>73116510</v>
      </c>
      <c r="G24" s="8"/>
      <c r="H24" s="8"/>
      <c r="I24" s="8"/>
      <c r="J24" s="8"/>
      <c r="K24" s="9">
        <f t="shared" si="0"/>
        <v>730423932</v>
      </c>
      <c r="L24" s="9">
        <f t="shared" si="1"/>
        <v>0</v>
      </c>
      <c r="M24" s="9">
        <f t="shared" si="2"/>
        <v>73116510</v>
      </c>
      <c r="N24" s="10">
        <v>0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58433914.560000002</v>
      </c>
      <c r="U24" s="9"/>
      <c r="V24" s="9">
        <f t="shared" si="6"/>
        <v>671990017.44000006</v>
      </c>
    </row>
    <row r="25" spans="1:22" x14ac:dyDescent="0.25">
      <c r="A25" s="4">
        <v>50</v>
      </c>
      <c r="B25" s="5" t="s">
        <v>51</v>
      </c>
      <c r="C25" s="6" t="s">
        <v>20</v>
      </c>
      <c r="D25" s="29">
        <v>562533</v>
      </c>
      <c r="E25" s="8">
        <v>881401</v>
      </c>
      <c r="F25" s="8">
        <f>E25</f>
        <v>881401</v>
      </c>
      <c r="G25" s="8"/>
      <c r="H25" s="8"/>
      <c r="I25" s="8"/>
      <c r="J25" s="8"/>
      <c r="K25" s="9">
        <f t="shared" si="0"/>
        <v>1443934</v>
      </c>
      <c r="L25" s="9">
        <f t="shared" si="1"/>
        <v>0</v>
      </c>
      <c r="M25" s="9">
        <f t="shared" si="2"/>
        <v>881401</v>
      </c>
      <c r="N25" s="10">
        <v>0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794163.70000000007</v>
      </c>
      <c r="U25" s="9"/>
      <c r="V25" s="9">
        <f t="shared" si="6"/>
        <v>649770.29999999993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981622268</v>
      </c>
      <c r="E35" s="24">
        <f>SUM(E2:E34)</f>
        <v>80558141</v>
      </c>
      <c r="F35" s="24">
        <f>SUM(F2:F34)</f>
        <v>80558141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1062180409</v>
      </c>
      <c r="L35" s="24">
        <f t="shared" si="9"/>
        <v>0</v>
      </c>
      <c r="M35" s="24">
        <f t="shared" si="9"/>
        <v>80558141</v>
      </c>
      <c r="N35" s="24"/>
      <c r="O35" s="24">
        <f t="shared" ref="O35:P35" si="10">SUM(O2:O34)</f>
        <v>0</v>
      </c>
      <c r="P35" s="24">
        <f t="shared" si="10"/>
        <v>0</v>
      </c>
      <c r="Q35" s="25"/>
      <c r="R35" s="26">
        <f>SUM(R2:R34)</f>
        <v>0</v>
      </c>
      <c r="S35" s="26">
        <f>SUM(S2:S34)</f>
        <v>0</v>
      </c>
      <c r="T35" s="26">
        <f>SUM(T2:T34)</f>
        <v>79436079.730000004</v>
      </c>
      <c r="U35" s="27" t="s">
        <v>25</v>
      </c>
      <c r="V35" s="28">
        <f>SUM(V2:V34)</f>
        <v>982744329.26999998</v>
      </c>
    </row>
  </sheetData>
  <conditionalFormatting sqref="A7:B10 A15:B15 B11:B14 A2:J2 A3:B4 E3:J3 E7:J15 E18:F21 A18:B34 E23:J34">
    <cfRule type="expression" dxfId="19" priority="19" stopIfTrue="1">
      <formula>LEN(A2)&gt;0</formula>
    </cfRule>
  </conditionalFormatting>
  <conditionalFormatting sqref="A6:B6 E6:J6">
    <cfRule type="expression" dxfId="18" priority="18" stopIfTrue="1">
      <formula>LEN(A6)&gt;0</formula>
    </cfRule>
  </conditionalFormatting>
  <conditionalFormatting sqref="A5:B5">
    <cfRule type="expression" dxfId="17" priority="17" stopIfTrue="1">
      <formula>LEN(A5)&gt;0</formula>
    </cfRule>
  </conditionalFormatting>
  <conditionalFormatting sqref="A16">
    <cfRule type="expression" dxfId="16" priority="16" stopIfTrue="1">
      <formula>LEN(A16)&gt;0</formula>
    </cfRule>
  </conditionalFormatting>
  <conditionalFormatting sqref="A17 E17">
    <cfRule type="expression" dxfId="15" priority="15" stopIfTrue="1">
      <formula>LEN(A17)&gt;0</formula>
    </cfRule>
  </conditionalFormatting>
  <conditionalFormatting sqref="B16:B17">
    <cfRule type="expression" dxfId="14" priority="14" stopIfTrue="1">
      <formula>LEN(B16)&gt;0</formula>
    </cfRule>
  </conditionalFormatting>
  <conditionalFormatting sqref="E4:E5">
    <cfRule type="expression" dxfId="13" priority="13" stopIfTrue="1">
      <formula>LEN(E4)&gt;0</formula>
    </cfRule>
  </conditionalFormatting>
  <conditionalFormatting sqref="F4:F5">
    <cfRule type="expression" dxfId="12" priority="12" stopIfTrue="1">
      <formula>LEN(F4)&gt;0</formula>
    </cfRule>
  </conditionalFormatting>
  <conditionalFormatting sqref="E16:F16">
    <cfRule type="expression" dxfId="11" priority="11" stopIfTrue="1">
      <formula>LEN(E16)&gt;0</formula>
    </cfRule>
  </conditionalFormatting>
  <conditionalFormatting sqref="E22:F22">
    <cfRule type="expression" dxfId="10" priority="10" stopIfTrue="1">
      <formula>LEN(E22)&gt;0</formula>
    </cfRule>
  </conditionalFormatting>
  <conditionalFormatting sqref="G4:J5">
    <cfRule type="expression" dxfId="9" priority="9" stopIfTrue="1">
      <formula>LEN(G4)&gt;0</formula>
    </cfRule>
  </conditionalFormatting>
  <conditionalFormatting sqref="G16:J22">
    <cfRule type="expression" dxfId="8" priority="8" stopIfTrue="1">
      <formula>LEN(G16)&gt;0</formula>
    </cfRule>
  </conditionalFormatting>
  <conditionalFormatting sqref="N27:N34">
    <cfRule type="expression" dxfId="7" priority="7" stopIfTrue="1">
      <formula>ISBLANK(N27)</formula>
    </cfRule>
  </conditionalFormatting>
  <conditionalFormatting sqref="Q16:Q17 Q26:Q34 S27:S34">
    <cfRule type="expression" dxfId="6" priority="6" stopIfTrue="1">
      <formula>ISBLANK(Q16)</formula>
    </cfRule>
  </conditionalFormatting>
  <conditionalFormatting sqref="O27:O34">
    <cfRule type="expression" dxfId="5" priority="5" stopIfTrue="1">
      <formula>ISBLANK(O27)</formula>
    </cfRule>
  </conditionalFormatting>
  <conditionalFormatting sqref="C3:C34">
    <cfRule type="expression" dxfId="4" priority="4" stopIfTrue="1">
      <formula>LEN(C3)&gt;0</formula>
    </cfRule>
  </conditionalFormatting>
  <conditionalFormatting sqref="R27:R34">
    <cfRule type="expression" dxfId="3" priority="3" stopIfTrue="1">
      <formula>ISBLANK(R27)</formula>
    </cfRule>
  </conditionalFormatting>
  <conditionalFormatting sqref="F17">
    <cfRule type="expression" dxfId="2" priority="2" stopIfTrue="1">
      <formula>LEN(F17)&gt;0</formula>
    </cfRule>
  </conditionalFormatting>
  <conditionalFormatting sqref="D3:D34">
    <cfRule type="expression" dxfId="1" priority="1" stopIfTrue="1">
      <formula>LEN(D3)&gt;0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paperSize="3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amyy</cp:lastModifiedBy>
  <cp:lastPrinted>2020-01-24T22:14:50Z</cp:lastPrinted>
  <dcterms:created xsi:type="dcterms:W3CDTF">2019-11-19T16:36:15Z</dcterms:created>
  <dcterms:modified xsi:type="dcterms:W3CDTF">2020-08-20T21:40:03Z</dcterms:modified>
</cp:coreProperties>
</file>