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1 CoS\Interrogatories\Interrogatory Responses\Board (OEB) Staff\2-Staff-9\Attachments for Filing\"/>
    </mc:Choice>
  </mc:AlternateContent>
  <xr:revisionPtr revIDLastSave="0" documentId="13_ncr:1_{F2B60BA3-6A03-4FD1-A396-CD24FF6DAF1B}" xr6:coauthVersionLast="46" xr6:coauthVersionMax="46" xr10:uidLastSave="{00000000-0000-0000-0000-000000000000}"/>
  <bookViews>
    <workbookView xWindow="19080" yWindow="-120" windowWidth="19440" windowHeight="15000" xr2:uid="{9E9B201E-F3B8-4CF6-831E-C9E94DA57831}"/>
  </bookViews>
  <sheets>
    <sheet name="1-Staff-9b" sheetId="1" r:id="rId1"/>
  </sheets>
  <definedNames>
    <definedName name="EBNUMBER" localSheetId="0">#REF!</definedName>
    <definedName name="EBNUMBER">#REF!</definedName>
    <definedName name="TestYear" localSheetId="0">#REF!</definedName>
    <definedName name="Test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E27" i="1"/>
  <c r="B27" i="1" l="1"/>
  <c r="C27" i="1" l="1"/>
  <c r="C38" i="1" l="1"/>
  <c r="D38" i="1"/>
  <c r="E38" i="1"/>
  <c r="B38" i="1"/>
  <c r="E23" i="1"/>
  <c r="D23" i="1"/>
  <c r="C23" i="1"/>
  <c r="E13" i="1"/>
  <c r="D13" i="1"/>
  <c r="C13" i="1"/>
  <c r="E40" i="1" l="1"/>
  <c r="D40" i="1"/>
  <c r="C40" i="1"/>
  <c r="B23" i="1"/>
  <c r="B13" i="1"/>
  <c r="B40" i="1" l="1"/>
</calcChain>
</file>

<file path=xl/sharedStrings.xml><?xml version="1.0" encoding="utf-8"?>
<sst xmlns="http://schemas.openxmlformats.org/spreadsheetml/2006/main" count="44" uniqueCount="44">
  <si>
    <t>Category</t>
  </si>
  <si>
    <t>Miscellaneous</t>
  </si>
  <si>
    <t>System Access Projects</t>
  </si>
  <si>
    <t>Dundas St Road Widening (Walkers to Appleby) - Region</t>
  </si>
  <si>
    <t>Waterdown Road Widening - City</t>
  </si>
  <si>
    <t>Other Third Party Projects</t>
  </si>
  <si>
    <t>General Service - Overhead</t>
  </si>
  <si>
    <t>General Service - Underground</t>
  </si>
  <si>
    <t>Transformers – New Connections</t>
  </si>
  <si>
    <t>Meters – New Connections</t>
  </si>
  <si>
    <t>Suite Metering</t>
  </si>
  <si>
    <t>Metering Infrastructure and Systems</t>
  </si>
  <si>
    <t>Subdivisions</t>
  </si>
  <si>
    <t>Sub Total Net System Access</t>
  </si>
  <si>
    <t>System Renewal Projects</t>
  </si>
  <si>
    <t>Pole Replacement Program</t>
  </si>
  <si>
    <t>Underground Rebuilds</t>
  </si>
  <si>
    <t>Switchgear Replacement Program</t>
  </si>
  <si>
    <t>Station Transformer Replacement Program</t>
  </si>
  <si>
    <t>MS Feeders Cable Replacement</t>
  </si>
  <si>
    <t>Other Substation Renewal</t>
  </si>
  <si>
    <t>Transformer Replacement</t>
  </si>
  <si>
    <t>Switch Replacement Program</t>
  </si>
  <si>
    <t>Sub Total Net System Renewal</t>
  </si>
  <si>
    <t>System Service Projects</t>
  </si>
  <si>
    <t>Intelligent Switches</t>
  </si>
  <si>
    <t>NE Burlington TS Egress</t>
  </si>
  <si>
    <t>Sub Total Net System Service</t>
  </si>
  <si>
    <t>General Plant Projects</t>
  </si>
  <si>
    <t xml:space="preserve">Vehicles &gt;4500kg (Additions/Replacements) </t>
  </si>
  <si>
    <t>Vehicles &lt; 4500kg (Additions/Replacements)</t>
  </si>
  <si>
    <t>Buildings</t>
  </si>
  <si>
    <t>Standby Generator, 1340 Brant Street</t>
  </si>
  <si>
    <t>SCADA / GIS / AMI / OMS</t>
  </si>
  <si>
    <t xml:space="preserve">Customer Information System (Ongoing) </t>
  </si>
  <si>
    <t>Customer Information System (Replacement)</t>
  </si>
  <si>
    <t>Other Computer Hardware &amp; Software</t>
  </si>
  <si>
    <t>Sub Total Net General Plant</t>
  </si>
  <si>
    <t>Total</t>
  </si>
  <si>
    <t>1. Needs Assesment</t>
  </si>
  <si>
    <t>4. Management and Board Review &amp; Approval</t>
  </si>
  <si>
    <t>ERP Replacement</t>
  </si>
  <si>
    <t>2. Program Alternatives Evaluation (presented to customers)</t>
  </si>
  <si>
    <t>3. Project Prioritization (incorporated customer feedback)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</si>
</sst>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7" fillId="0" borderId="1" xfId="2" applyFont="1" applyBorder="1" applyAlignment="1">
      <alignment horizontal="left"/>
    </xf>
    <xf numFmtId="164" fontId="8" fillId="0" borderId="1" xfId="0" applyNumberFormat="1" applyFont="1" applyBorder="1"/>
    <xf numFmtId="165" fontId="0" fillId="0" borderId="0" xfId="1" applyFont="1"/>
    <xf numFmtId="0" fontId="4" fillId="0" borderId="1" xfId="0" applyFont="1" applyBorder="1"/>
    <xf numFmtId="0" fontId="7" fillId="0" borderId="1" xfId="0" applyFont="1" applyBorder="1" applyAlignment="1">
      <alignment horizontal="left"/>
    </xf>
    <xf numFmtId="0" fontId="2" fillId="0" borderId="0" xfId="0" applyFont="1"/>
    <xf numFmtId="0" fontId="9" fillId="0" borderId="0" xfId="0" applyFont="1" applyAlignment="1">
      <alignment horizontal="right"/>
    </xf>
    <xf numFmtId="43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0" fillId="0" borderId="0" xfId="0" applyFont="1"/>
    <xf numFmtId="164" fontId="0" fillId="0" borderId="0" xfId="1" applyNumberFormat="1" applyFont="1"/>
    <xf numFmtId="164" fontId="5" fillId="0" borderId="1" xfId="0" applyNumberFormat="1" applyFont="1" applyFill="1" applyBorder="1"/>
    <xf numFmtId="164" fontId="8" fillId="0" borderId="1" xfId="0" applyNumberFormat="1" applyFont="1" applyFill="1" applyBorder="1"/>
    <xf numFmtId="0" fontId="10" fillId="0" borderId="0" xfId="0" applyFont="1"/>
  </cellXfs>
  <cellStyles count="3">
    <cellStyle name="Comma" xfId="1" builtinId="3"/>
    <cellStyle name="Normal" xfId="0" builtinId="0"/>
    <cellStyle name="Normal 2 2" xfId="2" xr:uid="{2304CD8A-2E49-4182-904F-4D8D3A5252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2B389-8CA4-4218-90C3-0D40B043282E}">
  <dimension ref="A1:G45"/>
  <sheetViews>
    <sheetView tabSelected="1" zoomScaleNormal="100" workbookViewId="0">
      <selection activeCell="B13" sqref="B13:E13"/>
    </sheetView>
  </sheetViews>
  <sheetFormatPr defaultColWidth="8.7109375" defaultRowHeight="15" x14ac:dyDescent="0.25"/>
  <cols>
    <col min="1" max="1" width="57.85546875" customWidth="1"/>
    <col min="2" max="5" width="14.42578125" customWidth="1"/>
  </cols>
  <sheetData>
    <row r="1" spans="1:7" ht="90" x14ac:dyDescent="0.3">
      <c r="A1" s="1" t="s">
        <v>0</v>
      </c>
      <c r="B1" s="2" t="s">
        <v>39</v>
      </c>
      <c r="C1" s="2" t="s">
        <v>42</v>
      </c>
      <c r="D1" s="2" t="s">
        <v>43</v>
      </c>
      <c r="E1" s="2" t="s">
        <v>40</v>
      </c>
      <c r="G1" s="19"/>
    </row>
    <row r="2" spans="1:7" x14ac:dyDescent="0.25">
      <c r="A2" s="14" t="s">
        <v>2</v>
      </c>
      <c r="B2" s="2">
        <v>2021</v>
      </c>
      <c r="C2" s="2">
        <v>2021</v>
      </c>
      <c r="D2" s="2">
        <v>2021</v>
      </c>
      <c r="E2" s="2">
        <v>2021</v>
      </c>
    </row>
    <row r="3" spans="1:7" x14ac:dyDescent="0.25">
      <c r="A3" s="3" t="s">
        <v>3</v>
      </c>
      <c r="B3" s="4">
        <v>600000</v>
      </c>
      <c r="C3" s="4">
        <v>2526183.1656262842</v>
      </c>
      <c r="D3" s="4">
        <v>2526183.3333333335</v>
      </c>
      <c r="E3" s="4">
        <v>2526183.3333333335</v>
      </c>
    </row>
    <row r="4" spans="1:7" x14ac:dyDescent="0.25">
      <c r="A4" s="3" t="s">
        <v>4</v>
      </c>
      <c r="B4" s="4">
        <v>2000000</v>
      </c>
      <c r="C4" s="4">
        <v>1157728.9570328558</v>
      </c>
      <c r="D4" s="4">
        <v>1500000</v>
      </c>
      <c r="E4" s="4">
        <v>1500000</v>
      </c>
    </row>
    <row r="5" spans="1:7" x14ac:dyDescent="0.25">
      <c r="A5" s="3" t="s">
        <v>5</v>
      </c>
      <c r="B5" s="4">
        <v>1615000</v>
      </c>
      <c r="C5" s="4">
        <v>1780259.793183774</v>
      </c>
      <c r="D5" s="4">
        <v>225000</v>
      </c>
      <c r="E5" s="4">
        <v>225000</v>
      </c>
    </row>
    <row r="6" spans="1:7" x14ac:dyDescent="0.25">
      <c r="A6" s="3" t="s">
        <v>6</v>
      </c>
      <c r="B6" s="4">
        <v>1300000</v>
      </c>
      <c r="C6" s="4">
        <v>1300000</v>
      </c>
      <c r="D6" s="4">
        <v>1175000</v>
      </c>
      <c r="E6" s="4">
        <v>1175000</v>
      </c>
    </row>
    <row r="7" spans="1:7" x14ac:dyDescent="0.25">
      <c r="A7" s="3" t="s">
        <v>7</v>
      </c>
      <c r="B7" s="4">
        <v>750000</v>
      </c>
      <c r="C7" s="4">
        <v>750000</v>
      </c>
      <c r="D7" s="4">
        <v>750000</v>
      </c>
      <c r="E7" s="4">
        <v>750000</v>
      </c>
    </row>
    <row r="8" spans="1:7" x14ac:dyDescent="0.25">
      <c r="A8" s="3" t="s">
        <v>8</v>
      </c>
      <c r="B8" s="17">
        <v>630000</v>
      </c>
      <c r="C8" s="17">
        <v>630000</v>
      </c>
      <c r="D8" s="17">
        <v>630000</v>
      </c>
      <c r="E8" s="4">
        <v>630000</v>
      </c>
    </row>
    <row r="9" spans="1:7" x14ac:dyDescent="0.25">
      <c r="A9" s="3" t="s">
        <v>9</v>
      </c>
      <c r="B9" s="17">
        <v>325000</v>
      </c>
      <c r="C9" s="17">
        <v>325000</v>
      </c>
      <c r="D9" s="17">
        <v>325000</v>
      </c>
      <c r="E9" s="4">
        <v>325000</v>
      </c>
    </row>
    <row r="10" spans="1:7" x14ac:dyDescent="0.25">
      <c r="A10" s="3" t="s">
        <v>10</v>
      </c>
      <c r="B10" s="17">
        <v>404000</v>
      </c>
      <c r="C10" s="17">
        <v>404000</v>
      </c>
      <c r="D10" s="17">
        <v>404000</v>
      </c>
      <c r="E10" s="4">
        <v>404000</v>
      </c>
    </row>
    <row r="11" spans="1:7" x14ac:dyDescent="0.25">
      <c r="A11" s="3" t="s">
        <v>11</v>
      </c>
      <c r="B11" s="17">
        <v>110000</v>
      </c>
      <c r="C11" s="17">
        <v>110000</v>
      </c>
      <c r="D11" s="17">
        <v>275000</v>
      </c>
      <c r="E11" s="4">
        <v>275000</v>
      </c>
    </row>
    <row r="12" spans="1:7" x14ac:dyDescent="0.25">
      <c r="A12" s="3" t="s">
        <v>12</v>
      </c>
      <c r="B12" s="17">
        <v>350000</v>
      </c>
      <c r="C12" s="17">
        <v>350000</v>
      </c>
      <c r="D12" s="17">
        <v>450000</v>
      </c>
      <c r="E12" s="4">
        <v>450000</v>
      </c>
    </row>
    <row r="13" spans="1:7" x14ac:dyDescent="0.25">
      <c r="A13" s="5" t="s">
        <v>13</v>
      </c>
      <c r="B13" s="18">
        <f>SUM(B3:B12)</f>
        <v>8084000</v>
      </c>
      <c r="C13" s="18">
        <f>SUM(C3:C12)</f>
        <v>9333171.9158429131</v>
      </c>
      <c r="D13" s="18">
        <f>SUM(D3:D12)</f>
        <v>8260183.333333334</v>
      </c>
      <c r="E13" s="6">
        <f>SUM(E3:E12)</f>
        <v>8260183.333333334</v>
      </c>
    </row>
    <row r="14" spans="1:7" x14ac:dyDescent="0.25">
      <c r="A14" s="14" t="s">
        <v>14</v>
      </c>
      <c r="B14" s="13"/>
      <c r="C14" s="13"/>
      <c r="D14" s="13"/>
      <c r="E14" s="13"/>
    </row>
    <row r="15" spans="1:7" x14ac:dyDescent="0.25">
      <c r="A15" s="3" t="s">
        <v>15</v>
      </c>
      <c r="B15" s="17">
        <v>1050000</v>
      </c>
      <c r="C15" s="17">
        <v>1050000</v>
      </c>
      <c r="D15" s="17">
        <v>1050000</v>
      </c>
      <c r="E15" s="4">
        <v>1050000</v>
      </c>
    </row>
    <row r="16" spans="1:7" x14ac:dyDescent="0.25">
      <c r="A16" s="3" t="s">
        <v>16</v>
      </c>
      <c r="B16" s="17">
        <v>500000</v>
      </c>
      <c r="C16" s="17">
        <v>400000</v>
      </c>
      <c r="D16" s="17">
        <v>400000</v>
      </c>
      <c r="E16" s="4">
        <v>400000</v>
      </c>
    </row>
    <row r="17" spans="1:5" x14ac:dyDescent="0.25">
      <c r="A17" s="3" t="s">
        <v>17</v>
      </c>
      <c r="B17" s="17">
        <v>350000</v>
      </c>
      <c r="C17" s="17">
        <v>350000</v>
      </c>
      <c r="D17" s="17">
        <v>350000</v>
      </c>
      <c r="E17" s="4">
        <v>350000</v>
      </c>
    </row>
    <row r="18" spans="1:5" x14ac:dyDescent="0.25">
      <c r="A18" s="3" t="s">
        <v>18</v>
      </c>
      <c r="B18" s="17">
        <v>550000</v>
      </c>
      <c r="C18" s="17">
        <v>550000</v>
      </c>
      <c r="D18" s="17">
        <v>275000</v>
      </c>
      <c r="E18" s="4">
        <v>275000</v>
      </c>
    </row>
    <row r="19" spans="1:5" x14ac:dyDescent="0.25">
      <c r="A19" s="3" t="s">
        <v>19</v>
      </c>
      <c r="B19" s="17">
        <v>200000</v>
      </c>
      <c r="C19" s="17">
        <v>200000</v>
      </c>
      <c r="D19" s="17">
        <v>200000</v>
      </c>
      <c r="E19" s="4">
        <v>200000</v>
      </c>
    </row>
    <row r="20" spans="1:5" x14ac:dyDescent="0.25">
      <c r="A20" s="3" t="s">
        <v>20</v>
      </c>
      <c r="B20" s="17">
        <v>170000</v>
      </c>
      <c r="C20" s="17">
        <v>165000</v>
      </c>
      <c r="D20" s="17">
        <v>190000</v>
      </c>
      <c r="E20" s="4">
        <v>190000</v>
      </c>
    </row>
    <row r="21" spans="1:5" x14ac:dyDescent="0.25">
      <c r="A21" s="3" t="s">
        <v>21</v>
      </c>
      <c r="B21" s="17">
        <v>270000</v>
      </c>
      <c r="C21" s="17">
        <v>270000</v>
      </c>
      <c r="D21" s="17">
        <v>270000</v>
      </c>
      <c r="E21" s="4">
        <v>270000</v>
      </c>
    </row>
    <row r="22" spans="1:5" x14ac:dyDescent="0.25">
      <c r="A22" s="3" t="s">
        <v>22</v>
      </c>
      <c r="B22" s="17">
        <v>0</v>
      </c>
      <c r="C22" s="17">
        <v>0</v>
      </c>
      <c r="D22" s="17">
        <v>100000</v>
      </c>
      <c r="E22" s="4">
        <v>100000</v>
      </c>
    </row>
    <row r="23" spans="1:5" x14ac:dyDescent="0.25">
      <c r="A23" s="5" t="s">
        <v>23</v>
      </c>
      <c r="B23" s="18">
        <f>SUM(B15:B22)</f>
        <v>3090000</v>
      </c>
      <c r="C23" s="18">
        <f>SUM(C15:C22)</f>
        <v>2985000</v>
      </c>
      <c r="D23" s="18">
        <f>SUM(D15:D22)</f>
        <v>2835000</v>
      </c>
      <c r="E23" s="6">
        <f>SUM(E15:E22)</f>
        <v>2835000</v>
      </c>
    </row>
    <row r="24" spans="1:5" x14ac:dyDescent="0.25">
      <c r="A24" s="14" t="s">
        <v>24</v>
      </c>
      <c r="B24" s="13"/>
      <c r="C24" s="13"/>
      <c r="D24" s="13"/>
      <c r="E24" s="13"/>
    </row>
    <row r="25" spans="1:5" x14ac:dyDescent="0.25">
      <c r="A25" s="3" t="s">
        <v>25</v>
      </c>
      <c r="B25" s="17">
        <v>200000</v>
      </c>
      <c r="C25" s="17">
        <v>200000</v>
      </c>
      <c r="D25" s="17">
        <v>200000</v>
      </c>
      <c r="E25" s="4">
        <v>200000</v>
      </c>
    </row>
    <row r="26" spans="1:5" x14ac:dyDescent="0.25">
      <c r="A26" s="3" t="s">
        <v>26</v>
      </c>
      <c r="B26" s="17">
        <v>500000</v>
      </c>
      <c r="C26" s="17">
        <v>0</v>
      </c>
      <c r="D26" s="17">
        <v>0</v>
      </c>
      <c r="E26" s="4">
        <v>0</v>
      </c>
    </row>
    <row r="27" spans="1:5" x14ac:dyDescent="0.25">
      <c r="A27" s="5" t="s">
        <v>27</v>
      </c>
      <c r="B27" s="18">
        <f>SUM(B25:B26)</f>
        <v>700000</v>
      </c>
      <c r="C27" s="18">
        <f>SUM(C25:C26)</f>
        <v>200000</v>
      </c>
      <c r="D27" s="18">
        <f>SUM(D25:D26)</f>
        <v>200000</v>
      </c>
      <c r="E27" s="6">
        <f>SUM(E25:E26)</f>
        <v>200000</v>
      </c>
    </row>
    <row r="28" spans="1:5" x14ac:dyDescent="0.25">
      <c r="A28" s="14" t="s">
        <v>28</v>
      </c>
      <c r="B28" s="13"/>
      <c r="C28" s="13"/>
      <c r="D28" s="13"/>
      <c r="E28" s="13"/>
    </row>
    <row r="29" spans="1:5" x14ac:dyDescent="0.25">
      <c r="A29" s="3" t="s">
        <v>29</v>
      </c>
      <c r="B29" s="17">
        <v>450000</v>
      </c>
      <c r="C29" s="17">
        <v>0</v>
      </c>
      <c r="D29" s="17">
        <v>450000</v>
      </c>
      <c r="E29" s="4">
        <v>450000</v>
      </c>
    </row>
    <row r="30" spans="1:5" x14ac:dyDescent="0.25">
      <c r="A30" s="8" t="s">
        <v>30</v>
      </c>
      <c r="B30" s="17">
        <v>180000</v>
      </c>
      <c r="C30" s="17">
        <v>180000</v>
      </c>
      <c r="D30" s="17">
        <v>75000</v>
      </c>
      <c r="E30" s="4">
        <v>75000</v>
      </c>
    </row>
    <row r="31" spans="1:5" x14ac:dyDescent="0.25">
      <c r="A31" s="3" t="s">
        <v>31</v>
      </c>
      <c r="B31" s="17">
        <v>200000</v>
      </c>
      <c r="C31" s="17">
        <v>45000</v>
      </c>
      <c r="D31" s="17">
        <v>295000</v>
      </c>
      <c r="E31" s="4">
        <v>295000</v>
      </c>
    </row>
    <row r="32" spans="1:5" x14ac:dyDescent="0.25">
      <c r="A32" s="3" t="s">
        <v>32</v>
      </c>
      <c r="B32" s="17">
        <v>200000</v>
      </c>
      <c r="C32" s="17">
        <v>200000</v>
      </c>
      <c r="D32" s="17">
        <v>200000</v>
      </c>
      <c r="E32" s="4">
        <v>200000</v>
      </c>
    </row>
    <row r="33" spans="1:5" x14ac:dyDescent="0.25">
      <c r="A33" s="3" t="s">
        <v>33</v>
      </c>
      <c r="B33" s="17">
        <v>75000</v>
      </c>
      <c r="C33" s="17">
        <v>95000</v>
      </c>
      <c r="D33" s="17">
        <v>240000</v>
      </c>
      <c r="E33" s="4">
        <v>240000</v>
      </c>
    </row>
    <row r="34" spans="1:5" x14ac:dyDescent="0.25">
      <c r="A34" s="3" t="s">
        <v>34</v>
      </c>
      <c r="B34" s="17">
        <v>0</v>
      </c>
      <c r="C34" s="17">
        <v>0</v>
      </c>
      <c r="D34" s="17">
        <v>55000</v>
      </c>
      <c r="E34" s="4">
        <v>55000</v>
      </c>
    </row>
    <row r="35" spans="1:5" x14ac:dyDescent="0.25">
      <c r="A35" s="3" t="s">
        <v>35</v>
      </c>
      <c r="B35" s="17">
        <v>50000</v>
      </c>
      <c r="C35" s="17">
        <v>50000</v>
      </c>
      <c r="D35" s="17">
        <v>0</v>
      </c>
      <c r="E35" s="4">
        <v>0</v>
      </c>
    </row>
    <row r="36" spans="1:5" x14ac:dyDescent="0.25">
      <c r="A36" s="3" t="s">
        <v>36</v>
      </c>
      <c r="B36" s="17">
        <v>120000</v>
      </c>
      <c r="C36" s="17">
        <v>100000</v>
      </c>
      <c r="D36" s="17">
        <v>188000</v>
      </c>
      <c r="E36" s="4">
        <v>188000</v>
      </c>
    </row>
    <row r="37" spans="1:5" x14ac:dyDescent="0.25">
      <c r="A37" s="3" t="s">
        <v>41</v>
      </c>
      <c r="B37" s="17">
        <v>750000</v>
      </c>
      <c r="C37" s="17">
        <v>750000</v>
      </c>
      <c r="D37" s="17">
        <v>0</v>
      </c>
      <c r="E37" s="4">
        <v>0</v>
      </c>
    </row>
    <row r="38" spans="1:5" x14ac:dyDescent="0.25">
      <c r="A38" s="5" t="s">
        <v>37</v>
      </c>
      <c r="B38" s="18">
        <f>SUM(B29:B37)</f>
        <v>2025000</v>
      </c>
      <c r="C38" s="18">
        <f t="shared" ref="C38:E38" si="0">SUM(C29:C37)</f>
        <v>1420000</v>
      </c>
      <c r="D38" s="18">
        <f t="shared" si="0"/>
        <v>1503000</v>
      </c>
      <c r="E38" s="6">
        <f t="shared" si="0"/>
        <v>1503000</v>
      </c>
    </row>
    <row r="39" spans="1:5" x14ac:dyDescent="0.25">
      <c r="A39" s="3" t="s">
        <v>1</v>
      </c>
      <c r="B39" s="4">
        <v>292000</v>
      </c>
      <c r="C39" s="17">
        <v>292000</v>
      </c>
      <c r="D39" s="4">
        <v>349000</v>
      </c>
      <c r="E39" s="4">
        <v>349000</v>
      </c>
    </row>
    <row r="40" spans="1:5" s="10" customFormat="1" x14ac:dyDescent="0.25">
      <c r="A40" s="9" t="s">
        <v>38</v>
      </c>
      <c r="B40" s="6">
        <f>B13+B23+B27+B38+B39</f>
        <v>14191000</v>
      </c>
      <c r="C40" s="6">
        <f>C13+C23+C27+C38+C39</f>
        <v>14230171.915842913</v>
      </c>
      <c r="D40" s="6">
        <f>D13+D23+D27+D38+D39</f>
        <v>13147183.333333334</v>
      </c>
      <c r="E40" s="6">
        <f>E13+E23+E27+E38+E39</f>
        <v>13147183.333333334</v>
      </c>
    </row>
    <row r="41" spans="1:5" x14ac:dyDescent="0.25">
      <c r="B41" s="7"/>
      <c r="C41" s="7"/>
      <c r="D41" s="7"/>
      <c r="E41" s="7"/>
    </row>
    <row r="42" spans="1:5" x14ac:dyDescent="0.25">
      <c r="A42" s="11"/>
      <c r="B42" s="16"/>
      <c r="C42" s="7"/>
      <c r="D42" s="7"/>
      <c r="E42" s="7"/>
    </row>
    <row r="44" spans="1:5" x14ac:dyDescent="0.25">
      <c r="B44" s="12"/>
      <c r="C44" s="12"/>
      <c r="D44" s="12"/>
      <c r="E44" s="12"/>
    </row>
    <row r="45" spans="1:5" x14ac:dyDescent="0.25">
      <c r="A45" s="15"/>
    </row>
  </sheetData>
  <pageMargins left="0.7" right="0.7" top="0.75" bottom="0.75" header="0.3" footer="0.3"/>
  <pageSetup orientation="landscape" r:id="rId1"/>
  <ignoredErrors>
    <ignoredError sqref="B13:E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1-Staff-9b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Pappas</dc:creator>
  <cp:lastModifiedBy>Sally Blackwell</cp:lastModifiedBy>
  <dcterms:created xsi:type="dcterms:W3CDTF">2021-01-18T20:44:45Z</dcterms:created>
  <dcterms:modified xsi:type="dcterms:W3CDTF">2021-01-30T14:57:23Z</dcterms:modified>
</cp:coreProperties>
</file>