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1 CoS\Interrogatories\Interrogatory Responses\VECC\1_VECC_FFF\3-VECC-39\Attachments for Filing\"/>
    </mc:Choice>
  </mc:AlternateContent>
  <xr:revisionPtr revIDLastSave="0" documentId="8_{14A2DA1D-74A4-483E-A63D-920F7D8A20A4}" xr6:coauthVersionLast="46" xr6:coauthVersionMax="46" xr10:uidLastSave="{00000000-0000-0000-0000-000000000000}"/>
  <bookViews>
    <workbookView xWindow="19080" yWindow="-120" windowWidth="19440" windowHeight="15000" xr2:uid="{00000000-000D-0000-FFFF-FFFF00000000}"/>
  </bookViews>
  <sheets>
    <sheet name="Summary" sheetId="9" r:id="rId1"/>
    <sheet name="2011" sheetId="5" r:id="rId2"/>
    <sheet name="2012" sheetId="7" r:id="rId3"/>
    <sheet name="2013" sheetId="6" r:id="rId4"/>
    <sheet name="2014" sheetId="8" r:id="rId5"/>
  </sheets>
  <definedNames>
    <definedName name="_xlnm._FilterDatabase" localSheetId="1" hidden="1">'2011'!$A$1:$BU$1</definedName>
    <definedName name="_xlnm._FilterDatabase" localSheetId="2" hidden="1">'2012'!$A$1:$BU$1</definedName>
    <definedName name="_xlnm._FilterDatabase" localSheetId="3" hidden="1">'2013'!$A$1:$BU$1</definedName>
    <definedName name="_xlnm._FilterDatabase" localSheetId="4" hidden="1">'2014'!$A$1:$BU$1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9" l="1"/>
  <c r="E19" i="9"/>
  <c r="E18" i="9"/>
  <c r="E17" i="9"/>
  <c r="E12" i="9"/>
  <c r="F12" i="9"/>
  <c r="G12" i="9"/>
  <c r="H12" i="9"/>
  <c r="I12" i="9"/>
  <c r="J12" i="9"/>
  <c r="K12" i="9"/>
  <c r="L12" i="9"/>
  <c r="M12" i="9"/>
  <c r="N12" i="9"/>
  <c r="E13" i="9"/>
  <c r="F13" i="9"/>
  <c r="G13" i="9"/>
  <c r="H13" i="9"/>
  <c r="I13" i="9"/>
  <c r="J13" i="9"/>
  <c r="K13" i="9"/>
  <c r="L13" i="9"/>
  <c r="M13" i="9"/>
  <c r="N13" i="9"/>
  <c r="E14" i="9"/>
  <c r="F14" i="9"/>
  <c r="G14" i="9"/>
  <c r="H14" i="9"/>
  <c r="I14" i="9"/>
  <c r="J14" i="9"/>
  <c r="K14" i="9"/>
  <c r="L14" i="9"/>
  <c r="M14" i="9"/>
  <c r="N14" i="9"/>
  <c r="E15" i="9"/>
  <c r="F15" i="9"/>
  <c r="G15" i="9"/>
  <c r="H15" i="9"/>
  <c r="I15" i="9"/>
  <c r="J15" i="9"/>
  <c r="K15" i="9"/>
  <c r="L15" i="9"/>
  <c r="M15" i="9"/>
  <c r="N15" i="9"/>
  <c r="D13" i="9"/>
  <c r="D14" i="9"/>
  <c r="D15" i="9"/>
  <c r="D12" i="9"/>
  <c r="E8" i="9"/>
  <c r="F8" i="9"/>
  <c r="G8" i="9"/>
  <c r="H8" i="9"/>
  <c r="I8" i="9"/>
  <c r="J8" i="9"/>
  <c r="K8" i="9"/>
  <c r="L8" i="9"/>
  <c r="M8" i="9"/>
  <c r="N8" i="9"/>
  <c r="E9" i="9"/>
  <c r="F9" i="9"/>
  <c r="G9" i="9"/>
  <c r="H9" i="9"/>
  <c r="I9" i="9"/>
  <c r="J9" i="9"/>
  <c r="K9" i="9"/>
  <c r="L9" i="9"/>
  <c r="M9" i="9"/>
  <c r="N9" i="9"/>
  <c r="E10" i="9"/>
  <c r="F10" i="9"/>
  <c r="G10" i="9"/>
  <c r="H10" i="9"/>
  <c r="I10" i="9"/>
  <c r="J10" i="9"/>
  <c r="K10" i="9"/>
  <c r="L10" i="9"/>
  <c r="M10" i="9"/>
  <c r="N10" i="9"/>
  <c r="D9" i="9"/>
  <c r="D10" i="9"/>
  <c r="D8" i="9"/>
  <c r="D6" i="9"/>
  <c r="D5" i="9"/>
  <c r="E5" i="9"/>
  <c r="F5" i="9"/>
  <c r="G5" i="9"/>
  <c r="H5" i="9"/>
  <c r="I5" i="9"/>
  <c r="J5" i="9"/>
  <c r="K5" i="9"/>
  <c r="L5" i="9"/>
  <c r="M5" i="9"/>
  <c r="N5" i="9"/>
  <c r="E6" i="9"/>
  <c r="F6" i="9"/>
  <c r="G6" i="9"/>
  <c r="H6" i="9"/>
  <c r="I6" i="9"/>
  <c r="J6" i="9"/>
  <c r="K6" i="9"/>
  <c r="L6" i="9"/>
  <c r="M6" i="9"/>
  <c r="N6" i="9"/>
  <c r="D3" i="9"/>
  <c r="G3" i="9"/>
  <c r="H3" i="9"/>
  <c r="I3" i="9"/>
  <c r="J3" i="9"/>
  <c r="K3" i="9"/>
  <c r="L3" i="9"/>
  <c r="M3" i="9"/>
  <c r="N3" i="9"/>
  <c r="E3" i="9"/>
  <c r="F3" i="9"/>
  <c r="B6" i="9" l="1"/>
  <c r="B10" i="9"/>
  <c r="B9" i="9"/>
  <c r="B14" i="9"/>
  <c r="B15" i="9"/>
  <c r="B13" i="9"/>
  <c r="E30" i="9"/>
  <c r="F20" i="9"/>
  <c r="F30" i="9" s="1"/>
  <c r="G20" i="9"/>
  <c r="G30" i="9" s="1"/>
  <c r="H20" i="9"/>
  <c r="H30" i="9" s="1"/>
  <c r="I20" i="9"/>
  <c r="I30" i="9" s="1"/>
  <c r="J20" i="9"/>
  <c r="J30" i="9" s="1"/>
  <c r="K20" i="9"/>
  <c r="K30" i="9" s="1"/>
  <c r="L20" i="9"/>
  <c r="L30" i="9" s="1"/>
  <c r="M20" i="9"/>
  <c r="M30" i="9" s="1"/>
  <c r="N20" i="9"/>
  <c r="N30" i="9" s="1"/>
  <c r="D19" i="9"/>
  <c r="D29" i="9" s="1"/>
  <c r="D20" i="9"/>
  <c r="D30" i="9" s="1"/>
  <c r="K18" i="9" l="1"/>
  <c r="K28" i="9" s="1"/>
  <c r="G18" i="9"/>
  <c r="G28" i="9" s="1"/>
  <c r="D18" i="9"/>
  <c r="D28" i="9" s="1"/>
  <c r="L19" i="9"/>
  <c r="L29" i="9" s="1"/>
  <c r="H19" i="9"/>
  <c r="H29" i="9" s="1"/>
  <c r="M18" i="9"/>
  <c r="M28" i="9" s="1"/>
  <c r="G17" i="9"/>
  <c r="G27" i="9" s="1"/>
  <c r="D17" i="9"/>
  <c r="D27" i="9" s="1"/>
  <c r="K19" i="9"/>
  <c r="K29" i="9" s="1"/>
  <c r="G19" i="9"/>
  <c r="G29" i="9" s="1"/>
  <c r="L18" i="9"/>
  <c r="L28" i="9" s="1"/>
  <c r="H18" i="9"/>
  <c r="H28" i="9" s="1"/>
  <c r="N17" i="9"/>
  <c r="N27" i="9" s="1"/>
  <c r="J17" i="9"/>
  <c r="J27" i="9" s="1"/>
  <c r="F17" i="9"/>
  <c r="F27" i="9" s="1"/>
  <c r="I18" i="9"/>
  <c r="I28" i="9" s="1"/>
  <c r="N19" i="9"/>
  <c r="N29" i="9" s="1"/>
  <c r="J19" i="9"/>
  <c r="J29" i="9" s="1"/>
  <c r="F19" i="9"/>
  <c r="F29" i="9" s="1"/>
  <c r="M17" i="9"/>
  <c r="M27" i="9" s="1"/>
  <c r="I17" i="9"/>
  <c r="I27" i="9" s="1"/>
  <c r="E27" i="9"/>
  <c r="E28" i="9"/>
  <c r="K17" i="9"/>
  <c r="K27" i="9" s="1"/>
  <c r="M19" i="9"/>
  <c r="M29" i="9" s="1"/>
  <c r="I19" i="9"/>
  <c r="I29" i="9" s="1"/>
  <c r="E29" i="9"/>
  <c r="N18" i="9"/>
  <c r="N28" i="9" s="1"/>
  <c r="J18" i="9"/>
  <c r="J28" i="9" s="1"/>
  <c r="F18" i="9"/>
  <c r="F28" i="9" s="1"/>
  <c r="L17" i="9"/>
  <c r="L27" i="9" s="1"/>
  <c r="H17" i="9"/>
  <c r="H27" i="9" s="1"/>
</calcChain>
</file>

<file path=xl/sharedStrings.xml><?xml version="1.0" encoding="utf-8"?>
<sst xmlns="http://schemas.openxmlformats.org/spreadsheetml/2006/main" count="2654" uniqueCount="234">
  <si>
    <t>Program</t>
  </si>
  <si>
    <t>Initiative</t>
  </si>
  <si>
    <t>Portfolio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</si>
  <si>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</si>
  <si>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</si>
  <si>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</si>
  <si>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</si>
  <si>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</si>
  <si>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</si>
  <si>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</si>
  <si>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 / Participation
(i.e. # of appliances)</t>
  </si>
  <si>
    <t>Gross Summer Peak Demand Savings (MW)</t>
  </si>
  <si>
    <t>Gross Energy Savings (MWh)</t>
  </si>
  <si>
    <t>Net Annual Summer Peak Demand Savings (MW)  2011</t>
  </si>
  <si>
    <t>Net Annual Summer Peak Demand Savings (MW)  2012</t>
  </si>
  <si>
    <t>Net Annual Summer Peak Demand Savings (MW)  2013</t>
  </si>
  <si>
    <t>Net Annual Summer Peak Demand Savings (MW)  2014</t>
  </si>
  <si>
    <t>Net Annual Summer Peak Demand Savings (MW)  2015</t>
  </si>
  <si>
    <t>Net Annual Summer Peak Demand Savings (MW)  2016</t>
  </si>
  <si>
    <t>Net Annual Summer Peak Demand Savings (MW)  2017</t>
  </si>
  <si>
    <t>Net Annual Summer Peak Demand Savings (MW)  2018</t>
  </si>
  <si>
    <t>Net Annual Summer Peak Demand Savings (MW)  2019</t>
  </si>
  <si>
    <t>Net Annual Summer Peak Demand Savings (MW)  2020</t>
  </si>
  <si>
    <t>Net Annual Summer Peak Demand Savings (MW)  2021</t>
  </si>
  <si>
    <t>Net Annual Summer Peak Demand Savings (MW)  2022</t>
  </si>
  <si>
    <t>Net Annual Summer Peak Demand Savings (MW)  2023</t>
  </si>
  <si>
    <t>Net Annual Summer Peak Demand Savings (MW)  2024</t>
  </si>
  <si>
    <t>Net Annual Summer Peak Demand Savings (MW)  2025</t>
  </si>
  <si>
    <t>Net Annual Summer Peak Demand Savings (MW)  2026</t>
  </si>
  <si>
    <t>Net Annual Summer Peak Demand Savings (MW)  2027</t>
  </si>
  <si>
    <t>Net Annual Summer Peak Demand Savings (MW)  2028</t>
  </si>
  <si>
    <t>Net Annual Summer Peak Demand Savings (MW)  2029</t>
  </si>
  <si>
    <t>Net Annual Summer Peak Demand Savings (MW)  2030</t>
  </si>
  <si>
    <t>Net Annual Summer Peak Demand Savings (MW)  2031</t>
  </si>
  <si>
    <t>Net Annual Summer Peak Demand Savings (MW)  2032</t>
  </si>
  <si>
    <t>Net Annual Summer Peak Demand Savings (MW)  2033</t>
  </si>
  <si>
    <t>Net Annual Summer Peak Demand Savings (MW)  2034</t>
  </si>
  <si>
    <t>Net Annual Summer Peak Demand Savings (MW)  2035</t>
  </si>
  <si>
    <t>Net Annual Summer Peak Demand Savings (MW)  2036</t>
  </si>
  <si>
    <t>Net Annual Summer Peak Demand Savings (MW)  2037</t>
  </si>
  <si>
    <t>Net Annual Summer Peak Demand Savings (MW)  2038</t>
  </si>
  <si>
    <t>Net Annual Summer Peak Demand Savings (MW)  2039</t>
  </si>
  <si>
    <t>Net Annual Summer Peak Demand Savings (MW)  2040</t>
  </si>
  <si>
    <t>Net Annual Energy Savings (MWh)  2011</t>
  </si>
  <si>
    <t>Net Annual Energy Savings (MWh)  2012</t>
  </si>
  <si>
    <t>Net Annual Energy Savings (MWh)  2013</t>
  </si>
  <si>
    <t>Net Annual Energy Savings (MWh)  2014</t>
  </si>
  <si>
    <t>Net Annual Energy Savings (MWh)  2015</t>
  </si>
  <si>
    <t>Net Annual Energy Savings (MWh)  2016</t>
  </si>
  <si>
    <t>Net Annual Energy Savings (MWh)  2017</t>
  </si>
  <si>
    <t>Net Annual Energy Savings (MWh)  2018</t>
  </si>
  <si>
    <t>Net Annual Energy Savings (MWh)  2019</t>
  </si>
  <si>
    <t>Net Annual Energy Savings (MWh)  2020</t>
  </si>
  <si>
    <t>Net Annual Energy Savings (MWh)  2021</t>
  </si>
  <si>
    <t>Net Annual Energy Savings (MWh)  2022</t>
  </si>
  <si>
    <t>Net Annual Energy Savings (MWh)  2023</t>
  </si>
  <si>
    <t>Net Annual Energy Savings (MWh)  2024</t>
  </si>
  <si>
    <t>Net Annual Energy Savings (MWh)  2025</t>
  </si>
  <si>
    <t>Net Annual Energy Savings (MWh)  2026</t>
  </si>
  <si>
    <t>Net Annual Energy Savings (MWh)  2027</t>
  </si>
  <si>
    <t>Net Annual Energy Savings (MWh)  2028</t>
  </si>
  <si>
    <t>Net Annual Energy Savings (MWh)  2029</t>
  </si>
  <si>
    <t>Net Annual Energy Savings (MWh)  2030</t>
  </si>
  <si>
    <t>Net Annual Energy Savings (MWh)  2031</t>
  </si>
  <si>
    <t>Net Annual Energy Savings (MWh)  2032</t>
  </si>
  <si>
    <t>Net Annual Energy Savings (MWh)  2033</t>
  </si>
  <si>
    <t>Net Annual Energy Savings (MWh)  2034</t>
  </si>
  <si>
    <t>Net Annual Energy Savings (MWh)  2035</t>
  </si>
  <si>
    <t>Net Annual Energy Savings (MWh)  2036</t>
  </si>
  <si>
    <t>Net Annual Energy Savings (MWh)  2037</t>
  </si>
  <si>
    <t>Net Annual Energy Savings (MWh)  2038</t>
  </si>
  <si>
    <t>Net Annual Energy Savings (MWh)  2039</t>
  </si>
  <si>
    <t>Net Annual Energy Savings (MWh)  2040</t>
  </si>
  <si>
    <t>Tier 1</t>
  </si>
  <si>
    <t>Consumer</t>
  </si>
  <si>
    <t>Appliance Exchange</t>
  </si>
  <si>
    <t>Burlington Hydro Inc.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</si>
  <si>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</si>
  <si>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</si>
  <si>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</si>
  <si>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</si>
  <si>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</si>
  <si>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</si>
  <si>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</si>
  <si>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</si>
  <si>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</si>
  <si>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</si>
  <si>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</si>
  <si>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Retailer Co-op</t>
  </si>
  <si>
    <t>Custom retailer initiative; Not evaluated</t>
  </si>
  <si>
    <t>Business</t>
  </si>
  <si>
    <t>Demand Response 3 (part of the Industrial program schedule)</t>
  </si>
  <si>
    <t>Commercial &amp; Institutional</t>
  </si>
  <si>
    <t>DR</t>
  </si>
  <si>
    <t>Gross reflects contracted MW and Net reflects Ex ante MW</t>
  </si>
  <si>
    <t>Facilities</t>
  </si>
  <si>
    <t>Direct Install Lighting</t>
  </si>
  <si>
    <t>Projects</t>
  </si>
  <si>
    <t>Retrofit</t>
  </si>
  <si>
    <t>Energy Audit</t>
  </si>
  <si>
    <t>Not evaluated</t>
  </si>
  <si>
    <t>Audits</t>
  </si>
  <si>
    <t>Industrial</t>
  </si>
  <si>
    <t>Demand Response 3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</si>
  <si>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</si>
  <si>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</si>
  <si>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</si>
  <si>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</si>
  <si>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Net Annual Summer Peak Demand Savings (MW) 2011</t>
  </si>
  <si>
    <t>Net Annual Summer Peak Demand Savings (MW) 2012</t>
  </si>
  <si>
    <t>Net Annual Summer Peak Demand Savings (MW) 2013</t>
  </si>
  <si>
    <t>Net Annual Summer Peak Demand Savings (MW) 2014</t>
  </si>
  <si>
    <t>Net Annual Summer Peak Demand Savings (MW) 2015</t>
  </si>
  <si>
    <t>Net Annual Summer Peak Demand Savings (MW) 2016</t>
  </si>
  <si>
    <t>Net Annual Summer Peak Demand Savings (MW) 2017</t>
  </si>
  <si>
    <t>Net Annual Summer Peak Demand Savings (MW) 2018</t>
  </si>
  <si>
    <t>Net Annual Summer Peak Demand Savings (MW) 2019</t>
  </si>
  <si>
    <t>Net Annual Summer Peak Demand Savings (MW) 2020</t>
  </si>
  <si>
    <t>Net Annual Summer Peak Demand Savings (MW) 2021</t>
  </si>
  <si>
    <t>Net Annual Summer Peak Demand Savings (MW) 2022</t>
  </si>
  <si>
    <t>Net Annual Summer Peak Demand Savings (MW) 2023</t>
  </si>
  <si>
    <t>Net Annual Summer Peak Demand Savings (MW) 2024</t>
  </si>
  <si>
    <t>Net Annual Summer Peak Demand Savings (MW) 2025</t>
  </si>
  <si>
    <t>Net Annual Summer Peak Demand Savings (MW) 2026</t>
  </si>
  <si>
    <t>Net Annual Summer Peak Demand Savings (MW) 2027</t>
  </si>
  <si>
    <t>Net Annual Summer Peak Demand Savings (MW) 2028</t>
  </si>
  <si>
    <t>Net Annual Summer Peak Demand Savings (MW) 2029</t>
  </si>
  <si>
    <t>Net Annual Summer Peak Demand Savings (MW) 2030</t>
  </si>
  <si>
    <t>Net Annual Summer Peak Demand Savings (MW) 2031</t>
  </si>
  <si>
    <t>Net Annual Summer Peak Demand Savings (MW) 2032</t>
  </si>
  <si>
    <t>Net Annual Summer Peak Demand Savings (MW) 2033</t>
  </si>
  <si>
    <t>Net Annual Summer Peak Demand Savings (MW) 2034</t>
  </si>
  <si>
    <t>Net Annual Summer Peak Demand Savings (MW) 2035</t>
  </si>
  <si>
    <t>Net Annual Summer Peak Demand Savings (MW) 2036</t>
  </si>
  <si>
    <t>Net Annual Summer Peak Demand Savings (MW) 2037</t>
  </si>
  <si>
    <t>Net Annual Summer Peak Demand Savings (MW) 2038</t>
  </si>
  <si>
    <t>Net Annual Summer Peak Demand Savings (MW) 2039</t>
  </si>
  <si>
    <t>Net Annual Summer Peak Demand Savings (MW) 2040</t>
  </si>
  <si>
    <t>Net Annual Energy Savings (MWh) 2011</t>
  </si>
  <si>
    <t>Net Annual Energy Savings (MWh) 2012</t>
  </si>
  <si>
    <t>Net Annual Energy Savings (MWh) 2013</t>
  </si>
  <si>
    <t>Net Annual Energy Savings (MWh) 2014</t>
  </si>
  <si>
    <t>Net Annual Energy Savings (MWh) 2015</t>
  </si>
  <si>
    <t>Net Annual Energy Savings (MWh) 2016</t>
  </si>
  <si>
    <t>Net Annual Energy Savings (MWh) 2017</t>
  </si>
  <si>
    <t>Net Annual Energy Savings (MWh) 2018</t>
  </si>
  <si>
    <t>Net Annual Energy Savings (MWh) 2019</t>
  </si>
  <si>
    <t>Net Annual Energy Savings (MWh) 2020</t>
  </si>
  <si>
    <t>Net Annual Energy Savings (MWh) 2021</t>
  </si>
  <si>
    <t>Net Annual Energy Savings (MWh) 2022</t>
  </si>
  <si>
    <t>Net Annual Energy Savings (MWh) 2023</t>
  </si>
  <si>
    <t>Net Annual Energy Savings (MWh) 2024</t>
  </si>
  <si>
    <t>Net Annual Energy Savings (MWh) 2025</t>
  </si>
  <si>
    <t>Net Annual Energy Savings (MWh) 2026</t>
  </si>
  <si>
    <t>Net Annual Energy Savings (MWh) 2027</t>
  </si>
  <si>
    <t>Net Annual Energy Savings (MWh) 2028</t>
  </si>
  <si>
    <t>Net Annual Energy Savings (MWh) 2029</t>
  </si>
  <si>
    <t>Net Annual Energy Savings (MWh) 2030</t>
  </si>
  <si>
    <t>Net Annual Energy Savings (MWh) 2031</t>
  </si>
  <si>
    <t>Net Annual Energy Savings (MWh) 2032</t>
  </si>
  <si>
    <t>Net Annual Energy Savings (MWh) 2033</t>
  </si>
  <si>
    <t>Net Annual Energy Savings (MWh) 2034</t>
  </si>
  <si>
    <t>Net Annual Energy Savings (MWh) 2035</t>
  </si>
  <si>
    <t>Net Annual Energy Savings (MWh) 2036</t>
  </si>
  <si>
    <t>Net Annual Energy Savings (MWh) 2037</t>
  </si>
  <si>
    <t>Net Annual Energy Savings (MWh) 2038</t>
  </si>
  <si>
    <t>Net Annual Energy Savings (MWh) 2039</t>
  </si>
  <si>
    <t>Net Annual Energy Savings (MWh) 2040</t>
  </si>
  <si>
    <t>C&amp;I</t>
  </si>
  <si>
    <t>Final; Released August 31, 2013</t>
  </si>
  <si>
    <t xml:space="preserve"> </t>
  </si>
  <si>
    <t>Residential Demand Response</t>
  </si>
  <si>
    <t>Devices</t>
  </si>
  <si>
    <t>Non-Tier 1</t>
  </si>
  <si>
    <t>Residential and Small Commercial Demand Response</t>
  </si>
  <si>
    <t>Tier 1 - 2011 Adjustment</t>
  </si>
  <si>
    <t>Buildings</t>
  </si>
  <si>
    <t>Tx (Transmission) or Dx (Distribution) connected</t>
  </si>
  <si>
    <t>Notes</t>
  </si>
  <si>
    <t>Energy Audit Funding</t>
  </si>
  <si>
    <t>Dx</t>
  </si>
  <si>
    <t>N/A</t>
  </si>
  <si>
    <t>Audit</t>
  </si>
  <si>
    <t>DR-3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</si>
  <si>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</si>
  <si>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</si>
  <si>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</si>
  <si>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</si>
  <si>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</si>
  <si>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</si>
  <si>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</si>
  <si>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</si>
  <si>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Home Assistance Program</t>
  </si>
  <si>
    <t>Projects Completed</t>
  </si>
  <si>
    <t>HVAC</t>
  </si>
  <si>
    <t>Blended Load Shape used for furnaces</t>
  </si>
  <si>
    <t>Equipment</t>
  </si>
  <si>
    <t>PSUI</t>
  </si>
  <si>
    <t>Other</t>
  </si>
  <si>
    <t>Program Enabled Savings</t>
  </si>
  <si>
    <t>Non-LDC</t>
  </si>
  <si>
    <t>Commercial</t>
  </si>
  <si>
    <t>n/a</t>
  </si>
  <si>
    <t>Custom loadshapes for clotheslines, outdoor timers and power bars based on survey results.</t>
  </si>
  <si>
    <t>Home Assistance</t>
  </si>
  <si>
    <t>Homes</t>
  </si>
  <si>
    <t>Program Enabled</t>
  </si>
  <si>
    <t>LDC Program Enabled Savings</t>
  </si>
  <si>
    <t>Time-of-Use Savings</t>
  </si>
  <si>
    <t>non-Tier 1</t>
  </si>
  <si>
    <t xml:space="preserve">Demand Response 3 </t>
  </si>
  <si>
    <t>Commercial Demand Response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</si>
  <si>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</si>
  <si>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</si>
  <si>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</si>
  <si>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</si>
  <si>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</si>
  <si>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</si>
  <si>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</si>
  <si>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</si>
  <si>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</si>
  <si>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</si>
  <si>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</si>
  <si>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Savings Year</t>
  </si>
  <si>
    <t>Savings Including Adjustments</t>
  </si>
  <si>
    <t>Program/Adjustment Year</t>
  </si>
  <si>
    <t>'2011'</t>
  </si>
  <si>
    <t>'2012'</t>
  </si>
  <si>
    <t>'2013'</t>
  </si>
  <si>
    <t>'2014'</t>
  </si>
  <si>
    <t>Difference (kWh)</t>
  </si>
  <si>
    <t>Load Forecast CDM Tab</t>
  </si>
  <si>
    <t>Source</t>
  </si>
  <si>
    <t>2011 Residential DR (see Attachment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</si>
</sst>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  <numFmt numFmtId="166" formatCode="0.000"/>
    <numFmt numFmtId="167" formatCode="#,##0.000"/>
    <numFmt numFmtId="168" formatCode="0.0000"/>
    <numFmt numFmtId="169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2" borderId="1" applyNumberFormat="0" applyProtection="0">
      <alignment horizontal="center" vertical="center" wrapText="1"/>
    </xf>
    <xf numFmtId="0" fontId="2" fillId="2" borderId="1" applyNumberFormat="0" applyProtection="0">
      <alignment horizontal="center" vertical="center" wrapText="1"/>
    </xf>
    <xf numFmtId="0" fontId="3" fillId="4" borderId="1" applyNumberFormat="0" applyProtection="0">
      <alignment horizontal="left" vertical="center"/>
    </xf>
    <xf numFmtId="0" fontId="4" fillId="0" borderId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72">
    <xf numFmtId="0" fontId="0" fillId="0" borderId="0" xfId="0"/>
    <xf numFmtId="14" fontId="0" fillId="0" borderId="0" xfId="0" applyNumberFormat="1"/>
    <xf numFmtId="2" fontId="0" fillId="0" borderId="0" xfId="0" applyNumberFormat="1"/>
    <xf numFmtId="4" fontId="0" fillId="0" borderId="0" xfId="0" applyNumberFormat="1"/>
    <xf numFmtId="165" fontId="0" fillId="0" borderId="0" xfId="0" applyNumberFormat="1"/>
    <xf numFmtId="0" fontId="5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3" fontId="0" fillId="0" borderId="1" xfId="0" applyNumberFormat="1" applyFont="1" applyFill="1" applyBorder="1" applyAlignment="1">
      <alignment vertical="top"/>
    </xf>
    <xf numFmtId="2" fontId="0" fillId="0" borderId="1" xfId="0" applyNumberFormat="1" applyFont="1" applyFill="1" applyBorder="1" applyAlignment="1">
      <alignment vertical="top"/>
    </xf>
    <xf numFmtId="4" fontId="0" fillId="0" borderId="1" xfId="0" applyNumberFormat="1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2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1" fontId="5" fillId="3" borderId="1" xfId="0" applyNumberFormat="1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1" fontId="0" fillId="5" borderId="1" xfId="0" applyNumberFormat="1" applyFont="1" applyFill="1" applyBorder="1" applyAlignment="1">
      <alignment vertical="top"/>
    </xf>
    <xf numFmtId="166" fontId="0" fillId="5" borderId="1" xfId="0" applyNumberFormat="1" applyFont="1" applyFill="1" applyBorder="1" applyAlignment="1">
      <alignment vertical="top"/>
    </xf>
    <xf numFmtId="167" fontId="0" fillId="5" borderId="1" xfId="0" applyNumberFormat="1" applyFont="1" applyFill="1" applyBorder="1" applyAlignment="1">
      <alignment vertical="top"/>
    </xf>
    <xf numFmtId="2" fontId="0" fillId="6" borderId="1" xfId="0" applyNumberFormat="1" applyFont="1" applyFill="1" applyBorder="1" applyAlignment="1">
      <alignment vertical="top"/>
    </xf>
    <xf numFmtId="167" fontId="0" fillId="0" borderId="1" xfId="0" applyNumberFormat="1" applyFont="1" applyFill="1" applyBorder="1" applyAlignment="1">
      <alignment vertical="top"/>
    </xf>
    <xf numFmtId="167" fontId="7" fillId="5" borderId="1" xfId="0" applyNumberFormat="1" applyFont="1" applyFill="1" applyBorder="1" applyAlignment="1">
      <alignment vertical="top"/>
    </xf>
    <xf numFmtId="0" fontId="0" fillId="5" borderId="1" xfId="0" applyNumberFormat="1" applyFont="1" applyFill="1" applyBorder="1" applyAlignment="1">
      <alignment vertical="top"/>
    </xf>
    <xf numFmtId="167" fontId="0" fillId="6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167" fontId="7" fillId="0" borderId="1" xfId="0" applyNumberFormat="1" applyFont="1" applyBorder="1" applyAlignment="1">
      <alignment vertical="top"/>
    </xf>
    <xf numFmtId="2" fontId="0" fillId="6" borderId="0" xfId="0" applyNumberFormat="1" applyFill="1"/>
    <xf numFmtId="0" fontId="0" fillId="6" borderId="0" xfId="0" applyFill="1"/>
    <xf numFmtId="4" fontId="0" fillId="6" borderId="0" xfId="0" applyNumberFormat="1" applyFill="1"/>
    <xf numFmtId="168" fontId="0" fillId="0" borderId="0" xfId="0" applyNumberFormat="1"/>
    <xf numFmtId="168" fontId="0" fillId="6" borderId="0" xfId="0" applyNumberFormat="1" applyFill="1"/>
    <xf numFmtId="0" fontId="0" fillId="5" borderId="0" xfId="0" applyFont="1" applyFill="1" applyBorder="1" applyAlignment="1">
      <alignment vertical="top"/>
    </xf>
    <xf numFmtId="167" fontId="0" fillId="0" borderId="0" xfId="0" applyNumberFormat="1"/>
    <xf numFmtId="0" fontId="7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169" fontId="0" fillId="0" borderId="0" xfId="7" applyNumberFormat="1" applyFont="1"/>
    <xf numFmtId="3" fontId="0" fillId="0" borderId="0" xfId="0" applyNumberFormat="1" applyFont="1" applyFill="1" applyBorder="1" applyAlignment="1">
      <alignment vertical="top"/>
    </xf>
    <xf numFmtId="3" fontId="0" fillId="0" borderId="0" xfId="0" applyNumberFormat="1"/>
    <xf numFmtId="166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/>
    <xf numFmtId="169" fontId="0" fillId="0" borderId="3" xfId="7" applyNumberFormat="1" applyFont="1" applyBorder="1"/>
    <xf numFmtId="169" fontId="0" fillId="0" borderId="4" xfId="7" applyNumberFormat="1" applyFont="1" applyBorder="1"/>
    <xf numFmtId="169" fontId="0" fillId="0" borderId="0" xfId="7" applyNumberFormat="1" applyFont="1" applyBorder="1"/>
    <xf numFmtId="169" fontId="0" fillId="0" borderId="6" xfId="7" applyNumberFormat="1" applyFont="1" applyBorder="1"/>
    <xf numFmtId="169" fontId="0" fillId="0" borderId="8" xfId="7" applyNumberFormat="1" applyFont="1" applyBorder="1"/>
    <xf numFmtId="169" fontId="0" fillId="0" borderId="9" xfId="7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0" xfId="0" quotePrefix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8">
    <cellStyle name="Comma" xfId="7" builtinId="3"/>
    <cellStyle name="Currency 10" xfId="6" xr:uid="{00000000-0005-0000-0000-000000000000}"/>
    <cellStyle name="Normal" xfId="0" builtinId="0"/>
    <cellStyle name="Normal 10 7" xfId="5" xr:uid="{00000000-0005-0000-0000-000002000000}"/>
    <cellStyle name="Normal 3" xfId="4" xr:uid="{00000000-0005-0000-0000-000003000000}"/>
    <cellStyle name="Style 21" xfId="1" xr:uid="{00000000-0005-0000-0000-000004000000}"/>
    <cellStyle name="Style 22" xfId="2" xr:uid="{00000000-0005-0000-0000-000005000000}"/>
    <cellStyle name="Style 23" xfId="3" xr:uid="{00000000-0005-0000-0000-000006000000}"/>
  </cellStyles>
  <dxfs count="0"/>
  <tableStyles count="0" defaultTableStyle="TableStyleMedium9" defaultPivotStyle="PivotStyleLight16"/>
  <colors>
    <mruColors>
      <color rgb="FF8DC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F43E-EB6D-455D-8FE9-DDBE96ACF73E}">
  <sheetPr>
    <tabColor rgb="FF92D050"/>
  </sheetPr>
  <dimension ref="A1:BK35"/>
  <sheetViews>
    <sheetView tabSelected="1" workbookViewId="0">
      <selection activeCell="E33" sqref="E33"/>
    </sheetView>
  </sheetViews>
  <sheetFormatPr defaultRowHeight="15" x14ac:dyDescent="0.25"/>
  <cols>
    <col min="2" max="2" width="28.42578125" customWidth="1"/>
    <col min="3" max="3" width="11.85546875" bestFit="1" customWidth="1"/>
    <col min="4" max="4" width="10.5703125" bestFit="1" customWidth="1"/>
    <col min="5" max="19" width="11.5703125" bestFit="1" customWidth="1"/>
    <col min="20" max="26" width="10.5703125" bestFit="1" customWidth="1"/>
    <col min="27" max="63" width="9.42578125" bestFit="1" customWidth="1"/>
  </cols>
  <sheetData>
    <row r="1" spans="1:63" ht="15.75" thickBot="1" x14ac:dyDescent="0.3"/>
    <row r="2" spans="1:63" x14ac:dyDescent="0.25">
      <c r="A2" t="s">
        <v>232</v>
      </c>
      <c r="B2" s="44" t="s">
        <v>225</v>
      </c>
      <c r="C2" s="45" t="s">
        <v>223</v>
      </c>
      <c r="D2" s="45" t="s">
        <v>212</v>
      </c>
      <c r="E2" s="45" t="s">
        <v>213</v>
      </c>
      <c r="F2" s="45" t="s">
        <v>214</v>
      </c>
      <c r="G2" s="45" t="s">
        <v>215</v>
      </c>
      <c r="H2" s="45" t="s">
        <v>216</v>
      </c>
      <c r="I2" s="45" t="s">
        <v>217</v>
      </c>
      <c r="J2" s="45" t="s">
        <v>218</v>
      </c>
      <c r="K2" s="45" t="s">
        <v>219</v>
      </c>
      <c r="L2" s="45" t="s">
        <v>220</v>
      </c>
      <c r="M2" s="45" t="s">
        <v>221</v>
      </c>
      <c r="N2" s="46" t="s">
        <v>222</v>
      </c>
    </row>
    <row r="3" spans="1:63" x14ac:dyDescent="0.25">
      <c r="A3" s="64" t="s">
        <v>226</v>
      </c>
      <c r="B3" s="47">
        <v>2011</v>
      </c>
      <c r="C3" s="48">
        <v>2011</v>
      </c>
      <c r="D3" s="54">
        <f>SUMIF('2011'!$G$2:$G$15,$C3,'2011'!AR$2:AR$15)</f>
        <v>7349.2386268715427</v>
      </c>
      <c r="E3" s="54">
        <f>SUMIF('2011'!$G$2:$G$15,$C3,'2011'!AS$2:AS$15)</f>
        <v>7301.3030768715425</v>
      </c>
      <c r="F3" s="54">
        <f>SUMIF('2011'!$G$2:$G$15,$C3,'2011'!AT$2:AT$15)</f>
        <v>7301.3030768715425</v>
      </c>
      <c r="G3" s="54">
        <f>SUMIF('2011'!$G$2:$G$15,$C3,'2011'!AU$2:AU$15)</f>
        <v>7238.6743407178101</v>
      </c>
      <c r="H3" s="54">
        <f>SUMIF('2011'!$G$2:$G$15,$C3,'2011'!AV$2:AV$15)</f>
        <v>7062.774786458288</v>
      </c>
      <c r="I3" s="54">
        <f>SUMIF('2011'!$G$2:$G$15,$C3,'2011'!AW$2:AW$15)</f>
        <v>6730.5264450146906</v>
      </c>
      <c r="J3" s="54">
        <f>SUMIF('2011'!$G$2:$G$15,$C3,'2011'!AX$2:AX$15)</f>
        <v>6493.4169481966483</v>
      </c>
      <c r="K3" s="54">
        <f>SUMIF('2011'!$G$2:$G$15,$C3,'2011'!AY$2:AY$15)</f>
        <v>6491.4258306805541</v>
      </c>
      <c r="L3" s="54">
        <f>SUMIF('2011'!$G$2:$G$15,$C3,'2011'!AZ$2:AZ$15)</f>
        <v>6084.2414543575251</v>
      </c>
      <c r="M3" s="54">
        <f>SUMIF('2011'!$G$2:$G$15,$C3,'2011'!BA$2:BA$15)</f>
        <v>5733.680491196018</v>
      </c>
      <c r="N3" s="55">
        <f>SUMIF('2011'!$G$2:$G$15,$C3,'2011'!BB$2:BB$15)</f>
        <v>4354.330642805111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B4" s="47"/>
      <c r="C4" s="48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63" x14ac:dyDescent="0.25">
      <c r="A5" s="68" t="s">
        <v>227</v>
      </c>
      <c r="B5" s="47">
        <v>2012</v>
      </c>
      <c r="C5" s="48">
        <v>2011</v>
      </c>
      <c r="D5" s="54">
        <f>SUMIF('2012'!$G$2:$G$23,$C5,'2012'!AR$2:AR$23)</f>
        <v>181.64994375175365</v>
      </c>
      <c r="E5" s="54">
        <f>SUMIF('2012'!$G$2:$G$23,$C5,'2012'!AS$2:AS$23)</f>
        <v>181.64994375175365</v>
      </c>
      <c r="F5" s="54">
        <f>SUMIF('2012'!$G$2:$G$23,$C5,'2012'!AT$2:AT$23)</f>
        <v>181.64994375175365</v>
      </c>
      <c r="G5" s="54">
        <f>SUMIF('2012'!$G$2:$G$23,$C5,'2012'!AU$2:AU$23)</f>
        <v>141.6384234605074</v>
      </c>
      <c r="H5" s="54">
        <f>SUMIF('2012'!$G$2:$G$23,$C5,'2012'!AV$2:AV$23)</f>
        <v>141.63842346050745</v>
      </c>
      <c r="I5" s="54">
        <f>SUMIF('2012'!$G$2:$G$23,$C5,'2012'!AW$2:AW$23)</f>
        <v>63.040420857592807</v>
      </c>
      <c r="J5" s="54">
        <f>SUMIF('2012'!$G$2:$G$23,$C5,'2012'!AX$2:AX$23)</f>
        <v>23.646839843229415</v>
      </c>
      <c r="K5" s="54">
        <f>SUMIF('2012'!$G$2:$G$23,$C5,'2012'!AY$2:AY$23)</f>
        <v>23.64094370652596</v>
      </c>
      <c r="L5" s="54">
        <f>SUMIF('2012'!$G$2:$G$23,$C5,'2012'!AZ$2:AZ$23)</f>
        <v>23.64094370652596</v>
      </c>
      <c r="M5" s="54">
        <f>SUMIF('2012'!$G$2:$G$23,$C5,'2012'!BA$2:BA$23)</f>
        <v>10.787406542404524</v>
      </c>
      <c r="N5" s="55">
        <f>SUMIF('2012'!$G$2:$G$23,$C5,'2012'!BB$2:BB$23)</f>
        <v>5.7643420657630466</v>
      </c>
    </row>
    <row r="6" spans="1:63" x14ac:dyDescent="0.25">
      <c r="A6" s="68"/>
      <c r="B6" s="49" t="str">
        <f>$B$5&amp;" Adjustments to:"</f>
        <v>2012 Adjustments to:</v>
      </c>
      <c r="C6" s="48">
        <v>2012</v>
      </c>
      <c r="D6" s="54">
        <f>SUMIF('2012'!$G$2:$G$23,$C6,'2012'!AR$2:AR$23)</f>
        <v>0</v>
      </c>
      <c r="E6" s="54">
        <f>SUMIF('2012'!$G$2:$G$23,$C6,'2012'!AS$2:AS$23)</f>
        <v>8266.0916955070134</v>
      </c>
      <c r="F6" s="54">
        <f>SUMIF('2012'!$G$2:$G$23,$C6,'2012'!AT$2:AT$23)</f>
        <v>8060.4970860561552</v>
      </c>
      <c r="G6" s="54">
        <f>SUMIF('2012'!$G$2:$G$23,$C6,'2012'!AU$2:AU$23)</f>
        <v>7944.9599654354924</v>
      </c>
      <c r="H6" s="54">
        <f>SUMIF('2012'!$G$2:$G$23,$C6,'2012'!AV$2:AV$23)</f>
        <v>7506.6612833685203</v>
      </c>
      <c r="I6" s="54">
        <f>SUMIF('2012'!$G$2:$G$23,$C6,'2012'!AW$2:AW$23)</f>
        <v>7274.9347619668742</v>
      </c>
      <c r="J6" s="54">
        <f>SUMIF('2012'!$G$2:$G$23,$C6,'2012'!AX$2:AX$23)</f>
        <v>6795.2631050046648</v>
      </c>
      <c r="K6" s="54">
        <f>SUMIF('2012'!$G$2:$G$23,$C6,'2012'!AY$2:AY$23)</f>
        <v>6584.6094880527735</v>
      </c>
      <c r="L6" s="54">
        <f>SUMIF('2012'!$G$2:$G$23,$C6,'2012'!AZ$2:AZ$23)</f>
        <v>6584.1784064804688</v>
      </c>
      <c r="M6" s="54">
        <f>SUMIF('2012'!$G$2:$G$23,$C6,'2012'!BA$2:BA$23)</f>
        <v>6518.6594831716611</v>
      </c>
      <c r="N6" s="55">
        <f>SUMIF('2012'!$G$2:$G$23,$C6,'2012'!BB$2:BB$23)</f>
        <v>4914.3416933159333</v>
      </c>
    </row>
    <row r="7" spans="1:63" x14ac:dyDescent="0.25">
      <c r="B7" s="47"/>
      <c r="C7" s="48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1:63" x14ac:dyDescent="0.25">
      <c r="A8" s="68" t="s">
        <v>228</v>
      </c>
      <c r="B8" s="47">
        <v>2013</v>
      </c>
      <c r="C8" s="48">
        <v>2011</v>
      </c>
      <c r="D8" s="54">
        <f>SUMIF('2013'!$G$2:$G$37,$C8,'2013'!AR$2:AR$37)</f>
        <v>190.792</v>
      </c>
      <c r="E8" s="54">
        <f>SUMIF('2013'!$G$2:$G$37,$C8,'2013'!AS$2:AS$37)</f>
        <v>190.792</v>
      </c>
      <c r="F8" s="54">
        <f>SUMIF('2013'!$G$2:$G$37,$C8,'2013'!AT$2:AT$37)</f>
        <v>191.783196</v>
      </c>
      <c r="G8" s="54">
        <f>SUMIF('2013'!$G$2:$G$37,$C8,'2013'!AU$2:AU$37)</f>
        <v>190.792</v>
      </c>
      <c r="H8" s="54">
        <f>SUMIF('2013'!$G$2:$G$37,$C8,'2013'!AV$2:AV$37)</f>
        <v>190.792</v>
      </c>
      <c r="I8" s="54">
        <f>SUMIF('2013'!$G$2:$G$37,$C8,'2013'!AW$2:AW$37)</f>
        <v>190.792</v>
      </c>
      <c r="J8" s="54">
        <f>SUMIF('2013'!$G$2:$G$37,$C8,'2013'!AX$2:AX$37)</f>
        <v>190.792</v>
      </c>
      <c r="K8" s="54">
        <f>SUMIF('2013'!$G$2:$G$37,$C8,'2013'!AY$2:AY$37)</f>
        <v>190.792</v>
      </c>
      <c r="L8" s="54">
        <f>SUMIF('2013'!$G$2:$G$37,$C8,'2013'!AZ$2:AZ$37)</f>
        <v>190.792</v>
      </c>
      <c r="M8" s="54">
        <f>SUMIF('2013'!$G$2:$G$37,$C8,'2013'!BA$2:BA$37)</f>
        <v>190.792</v>
      </c>
      <c r="N8" s="55">
        <f>SUMIF('2013'!$G$2:$G$37,$C8,'2013'!BB$2:BB$37)</f>
        <v>0</v>
      </c>
    </row>
    <row r="9" spans="1:63" x14ac:dyDescent="0.25">
      <c r="A9" s="68"/>
      <c r="B9" s="49" t="str">
        <f>$B$8&amp;" Adjustments to:"</f>
        <v>2013 Adjustments to:</v>
      </c>
      <c r="C9" s="48">
        <v>2012</v>
      </c>
      <c r="D9" s="54">
        <f>SUMIF('2013'!$G$2:$G$37,$C9,'2013'!AR$2:AR$37)</f>
        <v>0</v>
      </c>
      <c r="E9" s="54">
        <f>SUMIF('2013'!$G$2:$G$37,$C9,'2013'!AS$2:AS$37)</f>
        <v>679.0123052947489</v>
      </c>
      <c r="F9" s="54">
        <f>SUMIF('2013'!$G$2:$G$37,$C9,'2013'!AT$2:AT$37)</f>
        <v>680.61670829474895</v>
      </c>
      <c r="G9" s="54">
        <f>SUMIF('2013'!$G$2:$G$37,$C9,'2013'!AU$2:AU$37)</f>
        <v>679.0123052947489</v>
      </c>
      <c r="H9" s="54">
        <f>SUMIF('2013'!$G$2:$G$37,$C9,'2013'!AV$2:AV$37)</f>
        <v>679.0123052947489</v>
      </c>
      <c r="I9" s="54">
        <f>SUMIF('2013'!$G$2:$G$37,$C9,'2013'!AW$2:AW$37)</f>
        <v>527.95477851936994</v>
      </c>
      <c r="J9" s="54">
        <f>SUMIF('2013'!$G$2:$G$37,$C9,'2013'!AX$2:AX$37)</f>
        <v>527.95477851936994</v>
      </c>
      <c r="K9" s="54">
        <f>SUMIF('2013'!$G$2:$G$37,$C9,'2013'!AY$2:AY$37)</f>
        <v>527.40996583357196</v>
      </c>
      <c r="L9" s="54">
        <f>SUMIF('2013'!$G$2:$G$37,$C9,'2013'!AZ$2:AZ$37)</f>
        <v>527.40996583357196</v>
      </c>
      <c r="M9" s="54">
        <f>SUMIF('2013'!$G$2:$G$37,$C9,'2013'!BA$2:BA$37)</f>
        <v>511.36466854318286</v>
      </c>
      <c r="N9" s="55">
        <f>SUMIF('2013'!$G$2:$G$37,$C9,'2013'!BB$2:BB$37)</f>
        <v>502.00775889717789</v>
      </c>
    </row>
    <row r="10" spans="1:63" x14ac:dyDescent="0.25">
      <c r="A10" s="68"/>
      <c r="B10" s="49" t="str">
        <f>$B$8&amp;" Adjustments to:"</f>
        <v>2013 Adjustments to:</v>
      </c>
      <c r="C10" s="48">
        <v>2013</v>
      </c>
      <c r="D10" s="54">
        <f>SUMIF('2013'!$G$2:$G$37,$C10,'2013'!AR$2:AR$37)</f>
        <v>0</v>
      </c>
      <c r="E10" s="54">
        <f>SUMIF('2013'!$G$2:$G$37,$C10,'2013'!AS$2:AS$37)</f>
        <v>0</v>
      </c>
      <c r="F10" s="54">
        <f>SUMIF('2013'!$G$2:$G$37,$C10,'2013'!AT$2:AT$37)</f>
        <v>7346.5511888468982</v>
      </c>
      <c r="G10" s="54">
        <f>SUMIF('2013'!$G$2:$G$37,$C10,'2013'!AU$2:AU$37)</f>
        <v>7211.2819769502057</v>
      </c>
      <c r="H10" s="54">
        <f>SUMIF('2013'!$G$2:$G$37,$C10,'2013'!AV$2:AV$37)</f>
        <v>7176.4109870366328</v>
      </c>
      <c r="I10" s="54">
        <f>SUMIF('2013'!$G$2:$G$37,$C10,'2013'!AW$2:AW$37)</f>
        <v>7068.538482458729</v>
      </c>
      <c r="J10" s="54">
        <f>SUMIF('2013'!$G$2:$G$37,$C10,'2013'!AX$2:AX$37)</f>
        <v>5250.6841711480065</v>
      </c>
      <c r="K10" s="54">
        <f>SUMIF('2013'!$G$2:$G$37,$C10,'2013'!AY$2:AY$37)</f>
        <v>5086.9371732538311</v>
      </c>
      <c r="L10" s="54">
        <f>SUMIF('2013'!$G$2:$G$37,$C10,'2013'!AZ$2:AZ$37)</f>
        <v>5086.9371732538311</v>
      </c>
      <c r="M10" s="54">
        <f>SUMIF('2013'!$G$2:$G$37,$C10,'2013'!BA$2:BA$37)</f>
        <v>5084.3439573918204</v>
      </c>
      <c r="N10" s="55">
        <f>SUMIF('2013'!$G$2:$G$37,$C10,'2013'!BB$2:BB$37)</f>
        <v>4778.4059823258731</v>
      </c>
    </row>
    <row r="11" spans="1:63" x14ac:dyDescent="0.25">
      <c r="B11" s="47"/>
      <c r="C11" s="48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63" x14ac:dyDescent="0.25">
      <c r="A12" s="68" t="s">
        <v>229</v>
      </c>
      <c r="B12" s="47">
        <v>2014</v>
      </c>
      <c r="C12" s="48">
        <v>2011</v>
      </c>
      <c r="D12" s="54">
        <f>SUMIF('2014'!$G$2:$G$48,$C12,'2014'!AR$2:AR$48)</f>
        <v>3.6661218570000003</v>
      </c>
      <c r="E12" s="54">
        <f>SUMIF('2014'!$G$2:$G$48,$C12,'2014'!AS$2:AS$48)</f>
        <v>3.6661218570000003</v>
      </c>
      <c r="F12" s="54">
        <f>SUMIF('2014'!$G$2:$G$48,$C12,'2014'!AT$2:AT$48)</f>
        <v>3.6661218570000003</v>
      </c>
      <c r="G12" s="54">
        <f>SUMIF('2014'!$G$2:$G$48,$C12,'2014'!AU$2:AU$48)</f>
        <v>3.6661218570000003</v>
      </c>
      <c r="H12" s="54">
        <f>SUMIF('2014'!$G$2:$G$48,$C12,'2014'!AV$2:AV$48)</f>
        <v>0</v>
      </c>
      <c r="I12" s="54">
        <f>SUMIF('2014'!$G$2:$G$48,$C12,'2014'!AW$2:AW$48)</f>
        <v>0</v>
      </c>
      <c r="J12" s="54">
        <f>SUMIF('2014'!$G$2:$G$48,$C12,'2014'!AX$2:AX$48)</f>
        <v>0</v>
      </c>
      <c r="K12" s="54">
        <f>SUMIF('2014'!$G$2:$G$48,$C12,'2014'!AY$2:AY$48)</f>
        <v>0</v>
      </c>
      <c r="L12" s="54">
        <f>SUMIF('2014'!$G$2:$G$48,$C12,'2014'!AZ$2:AZ$48)</f>
        <v>0</v>
      </c>
      <c r="M12" s="54">
        <f>SUMIF('2014'!$G$2:$G$48,$C12,'2014'!BA$2:BA$48)</f>
        <v>0</v>
      </c>
      <c r="N12" s="55">
        <f>SUMIF('2014'!$G$2:$G$48,$C12,'2014'!BB$2:BB$48)</f>
        <v>0</v>
      </c>
    </row>
    <row r="13" spans="1:63" x14ac:dyDescent="0.25">
      <c r="A13" s="68"/>
      <c r="B13" s="49" t="str">
        <f>$B$12&amp;" Adjustments to:"</f>
        <v>2014 Adjustments to:</v>
      </c>
      <c r="C13" s="48">
        <v>2012</v>
      </c>
      <c r="D13" s="54">
        <f>SUMIF('2014'!$G$2:$G$48,$C13,'2014'!AR$2:AR$48)</f>
        <v>0</v>
      </c>
      <c r="E13" s="54">
        <f>SUMIF('2014'!$G$2:$G$48,$C13,'2014'!AS$2:AS$48)</f>
        <v>132.6771205046</v>
      </c>
      <c r="F13" s="54">
        <f>SUMIF('2014'!$G$2:$G$48,$C13,'2014'!AT$2:AT$48)</f>
        <v>132.6771205046</v>
      </c>
      <c r="G13" s="54">
        <f>SUMIF('2014'!$G$2:$G$48,$C13,'2014'!AU$2:AU$48)</f>
        <v>132.6771205046</v>
      </c>
      <c r="H13" s="54">
        <f>SUMIF('2014'!$G$2:$G$48,$C13,'2014'!AV$2:AV$48)</f>
        <v>132.6771205046</v>
      </c>
      <c r="I13" s="54">
        <f>SUMIF('2014'!$G$2:$G$48,$C13,'2014'!AW$2:AW$48)</f>
        <v>124.99058264060001</v>
      </c>
      <c r="J13" s="54">
        <f>SUMIF('2014'!$G$2:$G$48,$C13,'2014'!AX$2:AX$48)</f>
        <v>124.99058264060001</v>
      </c>
      <c r="K13" s="54">
        <f>SUMIF('2014'!$G$2:$G$48,$C13,'2014'!AY$2:AY$48)</f>
        <v>124.99058264060001</v>
      </c>
      <c r="L13" s="54">
        <f>SUMIF('2014'!$G$2:$G$48,$C13,'2014'!AZ$2:AZ$48)</f>
        <v>124.99058264060001</v>
      </c>
      <c r="M13" s="54">
        <f>SUMIF('2014'!$G$2:$G$48,$C13,'2014'!BA$2:BA$48)</f>
        <v>124.99058264060001</v>
      </c>
      <c r="N13" s="55">
        <f>SUMIF('2014'!$G$2:$G$48,$C13,'2014'!BB$2:BB$48)</f>
        <v>124.99058264060001</v>
      </c>
    </row>
    <row r="14" spans="1:63" x14ac:dyDescent="0.25">
      <c r="A14" s="68"/>
      <c r="B14" s="49" t="str">
        <f t="shared" ref="B14:B15" si="0">$B$12&amp;" Adjustments to:"</f>
        <v>2014 Adjustments to:</v>
      </c>
      <c r="C14" s="48">
        <v>2013</v>
      </c>
      <c r="D14" s="54">
        <f>SUMIF('2014'!$G$2:$G$48,$C14,'2014'!AR$2:AR$48)</f>
        <v>0</v>
      </c>
      <c r="E14" s="54">
        <f>SUMIF('2014'!$G$2:$G$48,$C14,'2014'!AS$2:AS$48)</f>
        <v>0</v>
      </c>
      <c r="F14" s="54">
        <f>SUMIF('2014'!$G$2:$G$48,$C14,'2014'!AT$2:AT$48)</f>
        <v>2118.4200285823999</v>
      </c>
      <c r="G14" s="54">
        <f>SUMIF('2014'!$G$2:$G$48,$C14,'2014'!AU$2:AU$48)</f>
        <v>2111.9080235824003</v>
      </c>
      <c r="H14" s="54">
        <f>SUMIF('2014'!$G$2:$G$48,$C14,'2014'!AV$2:AV$48)</f>
        <v>2111.5479794764001</v>
      </c>
      <c r="I14" s="54">
        <f>SUMIF('2014'!$G$2:$G$48,$C14,'2014'!AW$2:AW$48)</f>
        <v>2101.8808093544003</v>
      </c>
      <c r="J14" s="54">
        <f>SUMIF('2014'!$G$2:$G$48,$C14,'2014'!AX$2:AX$48)</f>
        <v>1757.0361109634</v>
      </c>
      <c r="K14" s="54">
        <f>SUMIF('2014'!$G$2:$G$48,$C14,'2014'!AY$2:AY$48)</f>
        <v>1738.1024207364001</v>
      </c>
      <c r="L14" s="54">
        <f>SUMIF('2014'!$G$2:$G$48,$C14,'2014'!AZ$2:AZ$48)</f>
        <v>1738.1024207364001</v>
      </c>
      <c r="M14" s="54">
        <f>SUMIF('2014'!$G$2:$G$48,$C14,'2014'!BA$2:BA$48)</f>
        <v>1736.3707887364001</v>
      </c>
      <c r="N14" s="55">
        <f>SUMIF('2014'!$G$2:$G$48,$C14,'2014'!BB$2:BB$48)</f>
        <v>1707.4140553514001</v>
      </c>
    </row>
    <row r="15" spans="1:63" ht="15.75" thickBot="1" x14ac:dyDescent="0.3">
      <c r="A15" s="68"/>
      <c r="B15" s="50" t="str">
        <f t="shared" si="0"/>
        <v>2014 Adjustments to:</v>
      </c>
      <c r="C15" s="51">
        <v>2014</v>
      </c>
      <c r="D15" s="56">
        <f>SUMIF('2014'!$G$2:$G$48,$C15,'2014'!AR$2:AR$48)</f>
        <v>0</v>
      </c>
      <c r="E15" s="56">
        <f>SUMIF('2014'!$G$2:$G$48,$C15,'2014'!AS$2:AS$48)</f>
        <v>0</v>
      </c>
      <c r="F15" s="56">
        <f>SUMIF('2014'!$G$2:$G$48,$C15,'2014'!AT$2:AT$48)</f>
        <v>0</v>
      </c>
      <c r="G15" s="56">
        <f>SUMIF('2014'!$G$2:$G$48,$C15,'2014'!AU$2:AU$48)</f>
        <v>9154.999703497484</v>
      </c>
      <c r="H15" s="56">
        <f>SUMIF('2014'!$G$2:$G$48,$C15,'2014'!AV$2:AV$48)</f>
        <v>8868.9173403974855</v>
      </c>
      <c r="I15" s="56">
        <f>SUMIF('2014'!$G$2:$G$48,$C15,'2014'!AW$2:AW$48)</f>
        <v>8700.5696435974842</v>
      </c>
      <c r="J15" s="56">
        <f>SUMIF('2014'!$G$2:$G$48,$C15,'2014'!AX$2:AX$48)</f>
        <v>8583.0726239508858</v>
      </c>
      <c r="K15" s="56">
        <f>SUMIF('2014'!$G$2:$G$48,$C15,'2014'!AY$2:AY$48)</f>
        <v>8229.5844194298825</v>
      </c>
      <c r="L15" s="56">
        <f>SUMIF('2014'!$G$2:$G$48,$C15,'2014'!AZ$2:AZ$48)</f>
        <v>8161.7661880879987</v>
      </c>
      <c r="M15" s="56">
        <f>SUMIF('2014'!$G$2:$G$48,$C15,'2014'!BA$2:BA$48)</f>
        <v>7993.3332190879992</v>
      </c>
      <c r="N15" s="57">
        <f>SUMIF('2014'!$G$2:$G$48,$C15,'2014'!BB$2:BB$48)</f>
        <v>7992.0723025879997</v>
      </c>
    </row>
    <row r="16" spans="1:63" ht="15.75" thickBot="1" x14ac:dyDescent="0.3"/>
    <row r="17" spans="2:63" x14ac:dyDescent="0.25">
      <c r="B17" s="65" t="s">
        <v>224</v>
      </c>
      <c r="C17" s="45">
        <v>2011</v>
      </c>
      <c r="D17" s="52">
        <f t="shared" ref="D17:N17" si="1">SUM(D3,D5,D8,D12)</f>
        <v>7725.346692480296</v>
      </c>
      <c r="E17" s="52">
        <f t="shared" si="1"/>
        <v>7677.4111424802959</v>
      </c>
      <c r="F17" s="52">
        <f t="shared" si="1"/>
        <v>7678.4023384802958</v>
      </c>
      <c r="G17" s="52">
        <f t="shared" si="1"/>
        <v>7574.7708860353177</v>
      </c>
      <c r="H17" s="52">
        <f t="shared" si="1"/>
        <v>7395.2052099187958</v>
      </c>
      <c r="I17" s="52">
        <f t="shared" si="1"/>
        <v>6984.3588658722838</v>
      </c>
      <c r="J17" s="52">
        <f t="shared" si="1"/>
        <v>6707.8557880398785</v>
      </c>
      <c r="K17" s="52">
        <f t="shared" si="1"/>
        <v>6705.8587743870803</v>
      </c>
      <c r="L17" s="52">
        <f t="shared" si="1"/>
        <v>6298.6743980640513</v>
      </c>
      <c r="M17" s="52">
        <f t="shared" si="1"/>
        <v>5935.2598977384232</v>
      </c>
      <c r="N17" s="53">
        <f t="shared" si="1"/>
        <v>4360.0949848708742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2:63" x14ac:dyDescent="0.25">
      <c r="B18" s="66"/>
      <c r="C18" s="48">
        <v>2012</v>
      </c>
      <c r="D18" s="54">
        <f t="shared" ref="D18:N18" si="2">SUM(D6,D9,D13)</f>
        <v>0</v>
      </c>
      <c r="E18" s="54">
        <f t="shared" si="2"/>
        <v>9077.7811213063633</v>
      </c>
      <c r="F18" s="54">
        <f t="shared" si="2"/>
        <v>8873.7909148555045</v>
      </c>
      <c r="G18" s="54">
        <f t="shared" si="2"/>
        <v>8756.6493912348415</v>
      </c>
      <c r="H18" s="54">
        <f t="shared" si="2"/>
        <v>8318.3507091678694</v>
      </c>
      <c r="I18" s="54">
        <f t="shared" si="2"/>
        <v>7927.8801231268444</v>
      </c>
      <c r="J18" s="54">
        <f t="shared" si="2"/>
        <v>7448.208466164635</v>
      </c>
      <c r="K18" s="54">
        <f t="shared" si="2"/>
        <v>7237.0100365269454</v>
      </c>
      <c r="L18" s="54">
        <f t="shared" si="2"/>
        <v>7236.5789549546407</v>
      </c>
      <c r="M18" s="54">
        <f t="shared" si="2"/>
        <v>7155.0147343554445</v>
      </c>
      <c r="N18" s="55">
        <f t="shared" si="2"/>
        <v>5541.3400348537116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2:63" x14ac:dyDescent="0.25">
      <c r="B19" s="66"/>
      <c r="C19" s="48">
        <v>2013</v>
      </c>
      <c r="D19" s="54">
        <f>SUM(D10,D14)</f>
        <v>0</v>
      </c>
      <c r="E19" s="54">
        <f>SUM(E10,E14)</f>
        <v>0</v>
      </c>
      <c r="F19" s="54">
        <f t="shared" ref="F19:N19" si="3">SUM(F10,F14)</f>
        <v>9464.9712174292981</v>
      </c>
      <c r="G19" s="54">
        <f t="shared" si="3"/>
        <v>9323.1900005326061</v>
      </c>
      <c r="H19" s="54">
        <f t="shared" si="3"/>
        <v>9287.9589665130334</v>
      </c>
      <c r="I19" s="54">
        <f t="shared" si="3"/>
        <v>9170.4192918131303</v>
      </c>
      <c r="J19" s="54">
        <f t="shared" si="3"/>
        <v>7007.720282111406</v>
      </c>
      <c r="K19" s="54">
        <f t="shared" si="3"/>
        <v>6825.039593990231</v>
      </c>
      <c r="L19" s="54">
        <f t="shared" si="3"/>
        <v>6825.039593990231</v>
      </c>
      <c r="M19" s="54">
        <f t="shared" si="3"/>
        <v>6820.7147461282202</v>
      </c>
      <c r="N19" s="55">
        <f t="shared" si="3"/>
        <v>6485.8200376772729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2:63" ht="15.75" thickBot="1" x14ac:dyDescent="0.3">
      <c r="B20" s="67"/>
      <c r="C20" s="51">
        <v>2014</v>
      </c>
      <c r="D20" s="56">
        <f>D15</f>
        <v>0</v>
      </c>
      <c r="E20" s="56">
        <f>E15</f>
        <v>0</v>
      </c>
      <c r="F20" s="56">
        <f t="shared" ref="F20:N20" si="4">F15</f>
        <v>0</v>
      </c>
      <c r="G20" s="56">
        <f t="shared" si="4"/>
        <v>9154.999703497484</v>
      </c>
      <c r="H20" s="56">
        <f t="shared" si="4"/>
        <v>8868.9173403974855</v>
      </c>
      <c r="I20" s="56">
        <f t="shared" si="4"/>
        <v>8700.5696435974842</v>
      </c>
      <c r="J20" s="56">
        <f t="shared" si="4"/>
        <v>8583.0726239508858</v>
      </c>
      <c r="K20" s="56">
        <f t="shared" si="4"/>
        <v>8229.5844194298825</v>
      </c>
      <c r="L20" s="56">
        <f t="shared" si="4"/>
        <v>8161.7661880879987</v>
      </c>
      <c r="M20" s="56">
        <f t="shared" si="4"/>
        <v>7993.3332190879992</v>
      </c>
      <c r="N20" s="57">
        <f t="shared" si="4"/>
        <v>7992.0723025879997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2:63" ht="15.75" thickBot="1" x14ac:dyDescent="0.3"/>
    <row r="22" spans="2:63" x14ac:dyDescent="0.25">
      <c r="B22" s="69" t="s">
        <v>231</v>
      </c>
      <c r="C22" s="45">
        <v>2011</v>
      </c>
      <c r="D22" s="58">
        <v>7726246</v>
      </c>
      <c r="E22" s="58">
        <v>7677411</v>
      </c>
      <c r="F22" s="58">
        <v>7678402</v>
      </c>
      <c r="G22" s="58">
        <v>7574771</v>
      </c>
      <c r="H22" s="58">
        <v>7395205</v>
      </c>
      <c r="I22" s="58">
        <v>6984359</v>
      </c>
      <c r="J22" s="58">
        <v>6707856</v>
      </c>
      <c r="K22" s="58">
        <v>6705859</v>
      </c>
      <c r="L22" s="58">
        <v>6298674</v>
      </c>
      <c r="M22" s="58">
        <v>5935260</v>
      </c>
      <c r="N22" s="59">
        <v>4360095</v>
      </c>
    </row>
    <row r="23" spans="2:63" x14ac:dyDescent="0.25">
      <c r="B23" s="70"/>
      <c r="C23" s="48">
        <v>2012</v>
      </c>
      <c r="D23" s="48"/>
      <c r="E23" s="60">
        <v>9077781</v>
      </c>
      <c r="F23" s="60">
        <v>8873791</v>
      </c>
      <c r="G23" s="60">
        <v>8756649</v>
      </c>
      <c r="H23" s="60">
        <v>8318351</v>
      </c>
      <c r="I23" s="60">
        <v>7927880</v>
      </c>
      <c r="J23" s="60">
        <v>7448208</v>
      </c>
      <c r="K23" s="60">
        <v>7237010</v>
      </c>
      <c r="L23" s="60">
        <v>7236579</v>
      </c>
      <c r="M23" s="60">
        <v>7155015</v>
      </c>
      <c r="N23" s="61">
        <v>5541340</v>
      </c>
    </row>
    <row r="24" spans="2:63" x14ac:dyDescent="0.25">
      <c r="B24" s="70"/>
      <c r="C24" s="48">
        <v>2013</v>
      </c>
      <c r="D24" s="48"/>
      <c r="E24" s="48"/>
      <c r="F24" s="60">
        <v>9464971</v>
      </c>
      <c r="G24" s="60">
        <v>9323190</v>
      </c>
      <c r="H24" s="60">
        <v>9287959</v>
      </c>
      <c r="I24" s="60">
        <v>9170419</v>
      </c>
      <c r="J24" s="60">
        <v>7007720</v>
      </c>
      <c r="K24" s="60">
        <v>6825040</v>
      </c>
      <c r="L24" s="60">
        <v>6825040</v>
      </c>
      <c r="M24" s="60">
        <v>6820715</v>
      </c>
      <c r="N24" s="61">
        <v>6485820</v>
      </c>
    </row>
    <row r="25" spans="2:63" ht="15.75" thickBot="1" x14ac:dyDescent="0.3">
      <c r="B25" s="71"/>
      <c r="C25" s="51">
        <v>2014</v>
      </c>
      <c r="D25" s="51"/>
      <c r="E25" s="51"/>
      <c r="F25" s="51"/>
      <c r="G25" s="62">
        <v>9155000</v>
      </c>
      <c r="H25" s="62">
        <v>8868917</v>
      </c>
      <c r="I25" s="62">
        <v>8700570</v>
      </c>
      <c r="J25" s="62">
        <v>8583073</v>
      </c>
      <c r="K25" s="62">
        <v>8229584</v>
      </c>
      <c r="L25" s="62">
        <v>8161766</v>
      </c>
      <c r="M25" s="62">
        <v>7993333</v>
      </c>
      <c r="N25" s="63">
        <v>7992072</v>
      </c>
    </row>
    <row r="26" spans="2:63" ht="15.75" thickBot="1" x14ac:dyDescent="0.3">
      <c r="D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2:63" x14ac:dyDescent="0.25">
      <c r="B27" s="69" t="s">
        <v>230</v>
      </c>
      <c r="C27" s="45">
        <v>2011</v>
      </c>
      <c r="D27" s="58">
        <f>D17*1000-D22</f>
        <v>-899.30751970410347</v>
      </c>
      <c r="E27" s="58">
        <f t="shared" ref="E27:N27" si="5">E17*1000-E22</f>
        <v>0.14248029608279467</v>
      </c>
      <c r="F27" s="58">
        <f t="shared" si="5"/>
        <v>0.33848029561340809</v>
      </c>
      <c r="G27" s="58">
        <f t="shared" si="5"/>
        <v>-0.11396468244493008</v>
      </c>
      <c r="H27" s="58">
        <f t="shared" si="5"/>
        <v>0.20991879608482122</v>
      </c>
      <c r="I27" s="58">
        <f t="shared" si="5"/>
        <v>-0.1341277165338397</v>
      </c>
      <c r="J27" s="58">
        <f t="shared" si="5"/>
        <v>-0.21196012198925018</v>
      </c>
      <c r="K27" s="58">
        <f t="shared" si="5"/>
        <v>-0.22561291977763176</v>
      </c>
      <c r="L27" s="58">
        <f t="shared" si="5"/>
        <v>0.39806405082345009</v>
      </c>
      <c r="M27" s="58">
        <f t="shared" si="5"/>
        <v>-0.10226157680153847</v>
      </c>
      <c r="N27" s="59">
        <f t="shared" si="5"/>
        <v>-1.512912567704916E-2</v>
      </c>
      <c r="O27" s="42"/>
      <c r="P27" s="42"/>
      <c r="Q27" s="42"/>
      <c r="R27" s="42"/>
    </row>
    <row r="28" spans="2:63" x14ac:dyDescent="0.25">
      <c r="B28" s="70"/>
      <c r="C28" s="48">
        <v>2012</v>
      </c>
      <c r="D28" s="60">
        <f t="shared" ref="D28:N30" si="6">D18*1000-D23</f>
        <v>0</v>
      </c>
      <c r="E28" s="60">
        <f t="shared" si="6"/>
        <v>0.12130636349320412</v>
      </c>
      <c r="F28" s="60">
        <f t="shared" si="6"/>
        <v>-8.5144495591521263E-2</v>
      </c>
      <c r="G28" s="60">
        <f t="shared" si="6"/>
        <v>0.39123484119772911</v>
      </c>
      <c r="H28" s="60">
        <f t="shared" si="6"/>
        <v>-0.29083213023841381</v>
      </c>
      <c r="I28" s="60">
        <f t="shared" si="6"/>
        <v>0.12312684394419193</v>
      </c>
      <c r="J28" s="60">
        <f t="shared" si="6"/>
        <v>0.46616463456302881</v>
      </c>
      <c r="K28" s="60">
        <f t="shared" si="6"/>
        <v>3.6526945419609547E-2</v>
      </c>
      <c r="L28" s="60">
        <f t="shared" si="6"/>
        <v>-4.5045359060168266E-2</v>
      </c>
      <c r="M28" s="60">
        <f t="shared" si="6"/>
        <v>-0.26564455591142178</v>
      </c>
      <c r="N28" s="61">
        <f t="shared" si="6"/>
        <v>3.4853711724281311E-2</v>
      </c>
      <c r="O28" s="42"/>
      <c r="P28" s="42"/>
      <c r="Q28" s="42"/>
      <c r="R28" s="42"/>
    </row>
    <row r="29" spans="2:63" x14ac:dyDescent="0.25">
      <c r="B29" s="70"/>
      <c r="C29" s="48">
        <v>2013</v>
      </c>
      <c r="D29" s="60">
        <f t="shared" si="6"/>
        <v>0</v>
      </c>
      <c r="E29" s="60">
        <f t="shared" si="6"/>
        <v>0</v>
      </c>
      <c r="F29" s="60">
        <f t="shared" si="6"/>
        <v>0.21742929890751839</v>
      </c>
      <c r="G29" s="60">
        <f t="shared" si="6"/>
        <v>5.3260661661624908E-4</v>
      </c>
      <c r="H29" s="60">
        <f t="shared" si="6"/>
        <v>-3.3486966043710709E-2</v>
      </c>
      <c r="I29" s="60">
        <f t="shared" si="6"/>
        <v>0.29181312955915928</v>
      </c>
      <c r="J29" s="60">
        <f t="shared" si="6"/>
        <v>0.28211140632629395</v>
      </c>
      <c r="K29" s="60">
        <f t="shared" si="6"/>
        <v>-0.40600976906716824</v>
      </c>
      <c r="L29" s="60">
        <f t="shared" si="6"/>
        <v>-0.40600976906716824</v>
      </c>
      <c r="M29" s="60">
        <f t="shared" si="6"/>
        <v>-0.25387177988886833</v>
      </c>
      <c r="N29" s="61">
        <f t="shared" si="6"/>
        <v>3.7677273154258728E-2</v>
      </c>
    </row>
    <row r="30" spans="2:63" ht="15.75" thickBot="1" x14ac:dyDescent="0.3">
      <c r="B30" s="71"/>
      <c r="C30" s="51">
        <v>2014</v>
      </c>
      <c r="D30" s="62">
        <f t="shared" si="6"/>
        <v>0</v>
      </c>
      <c r="E30" s="62">
        <f t="shared" si="6"/>
        <v>0</v>
      </c>
      <c r="F30" s="62">
        <f t="shared" si="6"/>
        <v>0</v>
      </c>
      <c r="G30" s="62">
        <f t="shared" si="6"/>
        <v>-0.29650251567363739</v>
      </c>
      <c r="H30" s="62">
        <f t="shared" si="6"/>
        <v>0.34039748460054398</v>
      </c>
      <c r="I30" s="62">
        <f t="shared" si="6"/>
        <v>-0.35640251636505127</v>
      </c>
      <c r="J30" s="62">
        <f t="shared" si="6"/>
        <v>-0.3760491143912077</v>
      </c>
      <c r="K30" s="62">
        <f t="shared" si="6"/>
        <v>0.41942988242954016</v>
      </c>
      <c r="L30" s="62">
        <f t="shared" si="6"/>
        <v>0.18808799888938665</v>
      </c>
      <c r="M30" s="62">
        <f t="shared" si="6"/>
        <v>0.21908799931406975</v>
      </c>
      <c r="N30" s="63">
        <f t="shared" si="6"/>
        <v>0.30258799996227026</v>
      </c>
    </row>
    <row r="31" spans="2:63" x14ac:dyDescent="0.25">
      <c r="D31" s="42"/>
      <c r="E31" s="42"/>
      <c r="F31" s="42"/>
      <c r="G31" s="42"/>
    </row>
    <row r="32" spans="2:63" x14ac:dyDescent="0.25">
      <c r="D32" s="42">
        <v>899</v>
      </c>
      <c r="E32" s="42" t="s">
        <v>233</v>
      </c>
      <c r="F32" s="42"/>
      <c r="G32" s="42"/>
    </row>
    <row r="33" spans="4:7" x14ac:dyDescent="0.25">
      <c r="D33" s="42"/>
      <c r="E33" s="42"/>
      <c r="F33" s="42"/>
      <c r="G33" s="42"/>
    </row>
    <row r="34" spans="4:7" x14ac:dyDescent="0.25">
      <c r="D34" s="42"/>
      <c r="E34" s="42"/>
      <c r="F34" s="42"/>
      <c r="G34" s="42"/>
    </row>
    <row r="35" spans="4:7" x14ac:dyDescent="0.25">
      <c r="D35" s="42"/>
      <c r="E35" s="42"/>
      <c r="F35" s="42"/>
      <c r="G35" s="42"/>
    </row>
  </sheetData>
  <mergeCells count="6">
    <mergeCell ref="B17:B20"/>
    <mergeCell ref="A12:A15"/>
    <mergeCell ref="A8:A10"/>
    <mergeCell ref="A5:A6"/>
    <mergeCell ref="B27:B30"/>
    <mergeCell ref="B22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92D050"/>
  </sheetPr>
  <dimension ref="A1:BU17"/>
  <sheetViews>
    <sheetView topLeftCell="AQ1" zoomScale="75" zoomScaleNormal="75" workbookViewId="0">
      <pane ySplit="1" topLeftCell="A2" activePane="bottomLeft" state="frozen"/>
      <selection pane="bottomLeft" activeCell="AQ16" sqref="A16:XFD17"/>
    </sheetView>
  </sheetViews>
  <sheetFormatPr defaultColWidth="9.140625" defaultRowHeight="15" x14ac:dyDescent="0.25"/>
  <cols>
    <col min="1" max="1" width="12.140625" hidden="1" customWidth="1"/>
    <col min="2" max="2" width="36.7109375" hidden="1" customWidth="1"/>
    <col min="3" max="3" width="58" bestFit="1" customWidth="1"/>
    <col min="4" max="4" width="20.28515625" customWidth="1"/>
    <col min="5" max="5" width="26.28515625" customWidth="1"/>
    <col min="6" max="6" width="29.7109375" customWidth="1"/>
    <col min="7" max="7" width="24.7109375" customWidth="1"/>
    <col min="8" max="8" width="30.42578125" customWidth="1"/>
    <col min="9" max="9" width="55.140625" customWidth="1"/>
    <col min="10" max="10" width="21.140625" customWidth="1"/>
    <col min="11" max="11" width="24.7109375" bestFit="1" customWidth="1"/>
    <col min="12" max="16" width="12.140625" customWidth="1"/>
    <col min="17" max="19" width="12.140625" style="4" customWidth="1"/>
    <col min="20" max="20" width="12.140625" customWidth="1"/>
    <col min="21" max="21" width="12.140625" style="1" customWidth="1"/>
    <col min="22" max="22" width="12.140625" customWidth="1"/>
    <col min="23" max="36" width="12.140625" style="1" customWidth="1"/>
    <col min="37" max="42" width="12.140625" customWidth="1"/>
    <col min="43" max="46" width="12.140625" style="1" customWidth="1"/>
    <col min="47" max="47" width="12.140625" style="2" customWidth="1"/>
    <col min="48" max="73" width="12.140625" customWidth="1"/>
    <col min="74" max="74" width="2.7109375" customWidth="1"/>
  </cols>
  <sheetData>
    <row r="1" spans="1:73" ht="15" customHeight="1" x14ac:dyDescent="0.25">
      <c r="A1" s="5" t="s">
        <v>2</v>
      </c>
      <c r="B1" s="5" t="s">
        <v>0</v>
      </c>
      <c r="C1" s="5" t="s">
        <v>1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65</v>
      </c>
      <c r="BO1" s="7" t="s">
        <v>66</v>
      </c>
      <c r="BP1" s="7" t="s">
        <v>67</v>
      </c>
      <c r="BQ1" s="7" t="s">
        <v>68</v>
      </c>
      <c r="BR1" s="7" t="s">
        <v>69</v>
      </c>
      <c r="BS1" s="7" t="s">
        <v>70</v>
      </c>
      <c r="BT1" s="7" t="s">
        <v>71</v>
      </c>
      <c r="BU1" s="7" t="s">
        <v>72</v>
      </c>
    </row>
    <row r="2" spans="1:73" ht="15" customHeight="1" x14ac:dyDescent="0.25">
      <c r="A2" s="8" t="s">
        <v>73</v>
      </c>
      <c r="B2" s="8" t="s">
        <v>74</v>
      </c>
      <c r="C2" s="8" t="s">
        <v>75</v>
      </c>
      <c r="D2" s="8" t="s">
        <v>76</v>
      </c>
      <c r="E2" s="8" t="s">
        <v>77</v>
      </c>
      <c r="F2" s="8" t="s">
        <v>78</v>
      </c>
      <c r="G2" s="8">
        <v>2011</v>
      </c>
      <c r="H2" s="8" t="s">
        <v>79</v>
      </c>
      <c r="I2" s="8" t="s">
        <v>80</v>
      </c>
      <c r="J2" s="8" t="s">
        <v>81</v>
      </c>
      <c r="K2" s="9">
        <v>31.962007084831402</v>
      </c>
      <c r="L2" s="10">
        <v>5.8846421654599104E-3</v>
      </c>
      <c r="M2" s="9">
        <v>6.5323787349456097</v>
      </c>
      <c r="N2" s="10">
        <v>3.0327393525281837E-3</v>
      </c>
      <c r="O2" s="10">
        <v>3.0327393525281837E-3</v>
      </c>
      <c r="P2" s="10">
        <v>3.0327393525281837E-3</v>
      </c>
      <c r="Q2" s="10">
        <v>7.3640211962187885E-4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0</v>
      </c>
      <c r="Z2" s="10">
        <v>0</v>
      </c>
      <c r="AA2" s="10">
        <v>0</v>
      </c>
      <c r="AB2" s="10">
        <v>0</v>
      </c>
      <c r="AC2" s="10">
        <v>0</v>
      </c>
      <c r="AD2" s="10">
        <v>0</v>
      </c>
      <c r="AE2" s="10">
        <v>0</v>
      </c>
      <c r="AF2" s="10">
        <v>0</v>
      </c>
      <c r="AG2" s="10">
        <v>0</v>
      </c>
      <c r="AH2" s="10">
        <v>0</v>
      </c>
      <c r="AI2" s="10">
        <v>0</v>
      </c>
      <c r="AJ2" s="10">
        <v>0</v>
      </c>
      <c r="AK2" s="10">
        <v>0</v>
      </c>
      <c r="AL2" s="10">
        <v>0</v>
      </c>
      <c r="AM2" s="10">
        <v>0</v>
      </c>
      <c r="AN2" s="10">
        <v>0</v>
      </c>
      <c r="AO2" s="10">
        <v>0</v>
      </c>
      <c r="AP2" s="10">
        <v>0</v>
      </c>
      <c r="AQ2" s="10">
        <v>0</v>
      </c>
      <c r="AR2" s="11">
        <v>3.3665601914368071</v>
      </c>
      <c r="AS2" s="11">
        <v>3.3665601914368071</v>
      </c>
      <c r="AT2" s="11">
        <v>3.3665601914368071</v>
      </c>
      <c r="AU2" s="11">
        <v>1.3130504703645531</v>
      </c>
      <c r="AV2" s="11">
        <v>0</v>
      </c>
      <c r="AW2" s="11">
        <v>0</v>
      </c>
      <c r="AX2" s="11">
        <v>0</v>
      </c>
      <c r="AY2" s="11">
        <v>0</v>
      </c>
      <c r="AZ2" s="11">
        <v>0</v>
      </c>
      <c r="BA2" s="11">
        <v>0</v>
      </c>
      <c r="BB2" s="11">
        <v>0</v>
      </c>
      <c r="BC2" s="11">
        <v>0</v>
      </c>
      <c r="BD2" s="11">
        <v>0</v>
      </c>
      <c r="BE2" s="11">
        <v>0</v>
      </c>
      <c r="BF2" s="11">
        <v>0</v>
      </c>
      <c r="BG2" s="11">
        <v>0</v>
      </c>
      <c r="BH2" s="11">
        <v>0</v>
      </c>
      <c r="BI2" s="11">
        <v>0</v>
      </c>
      <c r="BJ2" s="11">
        <v>0</v>
      </c>
      <c r="BK2" s="11">
        <v>0</v>
      </c>
      <c r="BL2" s="11">
        <v>0</v>
      </c>
      <c r="BM2" s="11">
        <v>0</v>
      </c>
      <c r="BN2" s="11">
        <v>0</v>
      </c>
      <c r="BO2" s="11">
        <v>0</v>
      </c>
      <c r="BP2" s="11">
        <v>0</v>
      </c>
      <c r="BQ2" s="11">
        <v>0</v>
      </c>
      <c r="BR2" s="11">
        <v>0</v>
      </c>
      <c r="BS2" s="11">
        <v>0</v>
      </c>
      <c r="BT2" s="11">
        <v>0</v>
      </c>
      <c r="BU2" s="11">
        <v>0</v>
      </c>
    </row>
    <row r="3" spans="1:73" ht="15" customHeight="1" x14ac:dyDescent="0.25">
      <c r="A3" s="8" t="s">
        <v>73</v>
      </c>
      <c r="B3" s="8" t="s">
        <v>74</v>
      </c>
      <c r="C3" s="8" t="s">
        <v>82</v>
      </c>
      <c r="D3" s="8" t="s">
        <v>76</v>
      </c>
      <c r="E3" s="8" t="s">
        <v>77</v>
      </c>
      <c r="F3" s="8" t="s">
        <v>78</v>
      </c>
      <c r="G3" s="8">
        <v>2011</v>
      </c>
      <c r="H3" s="8" t="s">
        <v>79</v>
      </c>
      <c r="I3" s="8" t="s">
        <v>80</v>
      </c>
      <c r="J3" s="8" t="s">
        <v>81</v>
      </c>
      <c r="K3" s="9">
        <v>985.16758588516586</v>
      </c>
      <c r="L3" s="10">
        <v>0.11271201077949783</v>
      </c>
      <c r="M3" s="9">
        <v>812.68880512436419</v>
      </c>
      <c r="N3" s="10">
        <v>5.3707341373778486E-2</v>
      </c>
      <c r="O3" s="10">
        <v>5.3707341373778486E-2</v>
      </c>
      <c r="P3" s="10">
        <v>5.3707341373778486E-2</v>
      </c>
      <c r="Q3" s="10">
        <v>5.3027386324298618E-2</v>
      </c>
      <c r="R3" s="10">
        <v>3.5666298208810565E-2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v>0</v>
      </c>
      <c r="AQ3" s="10">
        <v>0</v>
      </c>
      <c r="AR3" s="11">
        <v>390.64398299045581</v>
      </c>
      <c r="AS3" s="11">
        <v>390.64398299045581</v>
      </c>
      <c r="AT3" s="11">
        <v>390.64398299045581</v>
      </c>
      <c r="AU3" s="11">
        <v>390.03593018183938</v>
      </c>
      <c r="AV3" s="11">
        <v>271.26843060384363</v>
      </c>
      <c r="AW3" s="11">
        <v>0</v>
      </c>
      <c r="AX3" s="11">
        <v>0</v>
      </c>
      <c r="AY3" s="11">
        <v>0</v>
      </c>
      <c r="AZ3" s="11">
        <v>0</v>
      </c>
      <c r="BA3" s="11">
        <v>0</v>
      </c>
      <c r="BB3" s="11">
        <v>0</v>
      </c>
      <c r="BC3" s="11">
        <v>0</v>
      </c>
      <c r="BD3" s="11">
        <v>0</v>
      </c>
      <c r="BE3" s="11">
        <v>0</v>
      </c>
      <c r="BF3" s="11">
        <v>0</v>
      </c>
      <c r="BG3" s="11">
        <v>0</v>
      </c>
      <c r="BH3" s="11">
        <v>0</v>
      </c>
      <c r="BI3" s="11">
        <v>0</v>
      </c>
      <c r="BJ3" s="11">
        <v>0</v>
      </c>
      <c r="BK3" s="11">
        <v>0</v>
      </c>
      <c r="BL3" s="11">
        <v>0</v>
      </c>
      <c r="BM3" s="11">
        <v>0</v>
      </c>
      <c r="BN3" s="11">
        <v>0</v>
      </c>
      <c r="BO3" s="11">
        <v>0</v>
      </c>
      <c r="BP3" s="11">
        <v>0</v>
      </c>
      <c r="BQ3" s="11">
        <v>0</v>
      </c>
      <c r="BR3" s="11">
        <v>0</v>
      </c>
      <c r="BS3" s="11">
        <v>0</v>
      </c>
      <c r="BT3" s="11">
        <v>0</v>
      </c>
      <c r="BU3" s="11">
        <v>0</v>
      </c>
    </row>
    <row r="4" spans="1:73" ht="15" customHeight="1" x14ac:dyDescent="0.25">
      <c r="A4" s="8" t="s">
        <v>73</v>
      </c>
      <c r="B4" s="8" t="s">
        <v>74</v>
      </c>
      <c r="C4" s="12" t="s">
        <v>83</v>
      </c>
      <c r="D4" s="12" t="s">
        <v>76</v>
      </c>
      <c r="E4" s="8" t="s">
        <v>77</v>
      </c>
      <c r="F4" s="12" t="s">
        <v>78</v>
      </c>
      <c r="G4" s="12">
        <v>2011</v>
      </c>
      <c r="H4" s="8" t="s">
        <v>79</v>
      </c>
      <c r="I4" s="8" t="s">
        <v>80</v>
      </c>
      <c r="J4" s="8" t="s">
        <v>84</v>
      </c>
      <c r="K4" s="13">
        <v>11972.893390231535</v>
      </c>
      <c r="L4" s="14">
        <v>2.0690354080413417E-2</v>
      </c>
      <c r="M4" s="13">
        <v>370.04502620949762</v>
      </c>
      <c r="N4" s="14">
        <v>2.3131584263030604E-2</v>
      </c>
      <c r="O4" s="14">
        <v>2.3131584263030604E-2</v>
      </c>
      <c r="P4" s="14">
        <v>2.3131584263030604E-2</v>
      </c>
      <c r="Q4" s="14">
        <v>2.3131584263030604E-2</v>
      </c>
      <c r="R4" s="14">
        <v>2.1520362957937484E-2</v>
      </c>
      <c r="S4" s="14">
        <v>1.9760171551512495E-2</v>
      </c>
      <c r="T4" s="14">
        <v>1.5983661686365638E-2</v>
      </c>
      <c r="U4" s="14">
        <v>1.5879594238935174E-2</v>
      </c>
      <c r="V4" s="14">
        <v>1.9251006950453287E-2</v>
      </c>
      <c r="W4" s="14">
        <v>9.1320286461641018E-3</v>
      </c>
      <c r="X4" s="14">
        <v>1.298661544522139E-3</v>
      </c>
      <c r="Y4" s="14">
        <v>1.2981213641463304E-3</v>
      </c>
      <c r="Z4" s="14">
        <v>1.2981213641463304E-3</v>
      </c>
      <c r="AA4" s="14">
        <v>1.2048866297036734E-3</v>
      </c>
      <c r="AB4" s="14">
        <v>1.2048866297036734E-3</v>
      </c>
      <c r="AC4" s="14">
        <v>1.0169689808456326E-3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5">
        <v>404.27449201852738</v>
      </c>
      <c r="AS4" s="15">
        <v>404.27449201852738</v>
      </c>
      <c r="AT4" s="15">
        <v>404.27449201852738</v>
      </c>
      <c r="AU4" s="15">
        <v>404.27449201852738</v>
      </c>
      <c r="AV4" s="15">
        <v>369.47711298523632</v>
      </c>
      <c r="AW4" s="15">
        <v>331.46244215951009</v>
      </c>
      <c r="AX4" s="15">
        <v>249.90155118501863</v>
      </c>
      <c r="AY4" s="15">
        <v>248.98992034552776</v>
      </c>
      <c r="AZ4" s="15">
        <v>321.80197020454494</v>
      </c>
      <c r="BA4" s="15">
        <v>103.26344767448889</v>
      </c>
      <c r="BB4" s="15">
        <v>37.18182670022567</v>
      </c>
      <c r="BC4" s="15">
        <v>32.73012245653095</v>
      </c>
      <c r="BD4" s="15">
        <v>32.73012245653095</v>
      </c>
      <c r="BE4" s="15">
        <v>24.172570154502903</v>
      </c>
      <c r="BF4" s="15">
        <v>24.172570154502903</v>
      </c>
      <c r="BG4" s="15">
        <v>21.963373361389309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  <c r="BM4" s="15">
        <v>0</v>
      </c>
      <c r="BN4" s="15">
        <v>0</v>
      </c>
      <c r="BO4" s="15">
        <v>0</v>
      </c>
      <c r="BP4" s="15">
        <v>0</v>
      </c>
      <c r="BQ4" s="15">
        <v>0</v>
      </c>
      <c r="BR4" s="15">
        <v>0</v>
      </c>
      <c r="BS4" s="15">
        <v>0</v>
      </c>
      <c r="BT4" s="15">
        <v>0</v>
      </c>
      <c r="BU4" s="15">
        <v>0</v>
      </c>
    </row>
    <row r="5" spans="1:73" ht="15" customHeight="1" x14ac:dyDescent="0.25">
      <c r="A5" s="8" t="s">
        <v>73</v>
      </c>
      <c r="B5" s="8" t="s">
        <v>74</v>
      </c>
      <c r="C5" s="12" t="s">
        <v>85</v>
      </c>
      <c r="D5" s="12" t="s">
        <v>76</v>
      </c>
      <c r="E5" s="8" t="s">
        <v>77</v>
      </c>
      <c r="F5" s="12" t="s">
        <v>78</v>
      </c>
      <c r="G5" s="12">
        <v>2011</v>
      </c>
      <c r="H5" s="8" t="s">
        <v>79</v>
      </c>
      <c r="I5" s="8" t="s">
        <v>80</v>
      </c>
      <c r="J5" s="8" t="s">
        <v>84</v>
      </c>
      <c r="K5" s="13">
        <v>7036.7576386707742</v>
      </c>
      <c r="L5" s="14">
        <v>1.478502632698683E-2</v>
      </c>
      <c r="M5" s="13">
        <v>244.0063817890445</v>
      </c>
      <c r="N5" s="14">
        <v>1.6770746870470699E-2</v>
      </c>
      <c r="O5" s="14">
        <v>1.6770746870470699E-2</v>
      </c>
      <c r="P5" s="14">
        <v>1.6770746870470699E-2</v>
      </c>
      <c r="Q5" s="14">
        <v>1.6770746870470699E-2</v>
      </c>
      <c r="R5" s="14">
        <v>1.5797383608776049E-2</v>
      </c>
      <c r="S5" s="14">
        <v>1.4734025246303484E-2</v>
      </c>
      <c r="T5" s="14">
        <v>1.2528861899873438E-2</v>
      </c>
      <c r="U5" s="14">
        <v>1.240563282720181E-2</v>
      </c>
      <c r="V5" s="14">
        <v>1.4442354451369023E-2</v>
      </c>
      <c r="W5" s="14">
        <v>8.3293259703366932E-3</v>
      </c>
      <c r="X5" s="14">
        <v>9.6392477738940394E-4</v>
      </c>
      <c r="Y5" s="14">
        <v>9.6329095496418477E-4</v>
      </c>
      <c r="Z5" s="14">
        <v>9.6329095496418477E-4</v>
      </c>
      <c r="AA5" s="14">
        <v>9.4485358721759199E-4</v>
      </c>
      <c r="AB5" s="14">
        <v>9.4485358721759199E-4</v>
      </c>
      <c r="AC5" s="14">
        <v>8.9635316345623467E-4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5">
        <v>269.80554314917782</v>
      </c>
      <c r="AS5" s="15">
        <v>269.80554314917782</v>
      </c>
      <c r="AT5" s="15">
        <v>269.80554314917782</v>
      </c>
      <c r="AU5" s="15">
        <v>269.80554314917782</v>
      </c>
      <c r="AV5" s="15">
        <v>248.78391797130584</v>
      </c>
      <c r="AW5" s="15">
        <v>225.81867795727879</v>
      </c>
      <c r="AX5" s="15">
        <v>178.19399439985037</v>
      </c>
      <c r="AY5" s="15">
        <v>177.1145077232469</v>
      </c>
      <c r="AZ5" s="15">
        <v>221.10137291514587</v>
      </c>
      <c r="BA5" s="15">
        <v>89.078932283694954</v>
      </c>
      <c r="BB5" s="15">
        <v>26.844322688428971</v>
      </c>
      <c r="BC5" s="15">
        <v>21.620900834434128</v>
      </c>
      <c r="BD5" s="15">
        <v>21.620900834434128</v>
      </c>
      <c r="BE5" s="15">
        <v>19.928626600519372</v>
      </c>
      <c r="BF5" s="15">
        <v>19.928626600519372</v>
      </c>
      <c r="BG5" s="15">
        <v>19.358446091720101</v>
      </c>
      <c r="BH5" s="15">
        <v>0</v>
      </c>
      <c r="BI5" s="15">
        <v>0</v>
      </c>
      <c r="BJ5" s="15">
        <v>0</v>
      </c>
      <c r="BK5" s="15">
        <v>0</v>
      </c>
      <c r="BL5" s="15">
        <v>0</v>
      </c>
      <c r="BM5" s="15">
        <v>0</v>
      </c>
      <c r="BN5" s="15">
        <v>0</v>
      </c>
      <c r="BO5" s="15">
        <v>0</v>
      </c>
      <c r="BP5" s="15">
        <v>0</v>
      </c>
      <c r="BQ5" s="15">
        <v>0</v>
      </c>
      <c r="BR5" s="15">
        <v>0</v>
      </c>
      <c r="BS5" s="15">
        <v>0</v>
      </c>
      <c r="BT5" s="15">
        <v>0</v>
      </c>
      <c r="BU5" s="15">
        <v>0</v>
      </c>
    </row>
    <row r="6" spans="1:73" ht="15" customHeight="1" x14ac:dyDescent="0.25">
      <c r="A6" s="8" t="s">
        <v>73</v>
      </c>
      <c r="B6" s="8" t="s">
        <v>74</v>
      </c>
      <c r="C6" s="12" t="s">
        <v>86</v>
      </c>
      <c r="D6" s="12" t="s">
        <v>76</v>
      </c>
      <c r="E6" s="8" t="s">
        <v>77</v>
      </c>
      <c r="F6" s="12" t="s">
        <v>78</v>
      </c>
      <c r="G6" s="12">
        <v>2011</v>
      </c>
      <c r="H6" s="8" t="s">
        <v>79</v>
      </c>
      <c r="I6" s="8" t="s">
        <v>80</v>
      </c>
      <c r="J6" s="8" t="s">
        <v>87</v>
      </c>
      <c r="K6" s="13">
        <v>2683.3969424084444</v>
      </c>
      <c r="L6" s="14">
        <v>1.1790289507464671</v>
      </c>
      <c r="M6" s="13">
        <v>2116.228583330796</v>
      </c>
      <c r="N6" s="14">
        <v>0.71499637435500263</v>
      </c>
      <c r="O6" s="14">
        <v>0.71499637435500263</v>
      </c>
      <c r="P6" s="14">
        <v>0.71499637435500263</v>
      </c>
      <c r="Q6" s="14">
        <v>0.71499637435500263</v>
      </c>
      <c r="R6" s="14">
        <v>0.71499637435500263</v>
      </c>
      <c r="S6" s="14">
        <v>0.71499637435500263</v>
      </c>
      <c r="T6" s="14">
        <v>0.71499637435500263</v>
      </c>
      <c r="U6" s="14">
        <v>0.71499637435500263</v>
      </c>
      <c r="V6" s="14">
        <v>0.71499637435500263</v>
      </c>
      <c r="W6" s="14">
        <v>0.71499637435500263</v>
      </c>
      <c r="X6" s="14">
        <v>0.71499637435500263</v>
      </c>
      <c r="Y6" s="14">
        <v>0.71499637435500263</v>
      </c>
      <c r="Z6" s="14">
        <v>0.71499637435500263</v>
      </c>
      <c r="AA6" s="14">
        <v>0.71499637435500263</v>
      </c>
      <c r="AB6" s="14">
        <v>0.71499637435500263</v>
      </c>
      <c r="AC6" s="14">
        <v>0.71499637435500263</v>
      </c>
      <c r="AD6" s="14">
        <v>0.71499637435500263</v>
      </c>
      <c r="AE6" s="14">
        <v>0.71499637435500263</v>
      </c>
      <c r="AF6" s="14">
        <v>0.54345468024026944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5">
        <v>1270.1560624214501</v>
      </c>
      <c r="AS6" s="15">
        <v>1270.1560624214501</v>
      </c>
      <c r="AT6" s="15">
        <v>1270.1560624214501</v>
      </c>
      <c r="AU6" s="15">
        <v>1270.1560624214501</v>
      </c>
      <c r="AV6" s="15">
        <v>1270.1560624214501</v>
      </c>
      <c r="AW6" s="15">
        <v>1270.1560624214501</v>
      </c>
      <c r="AX6" s="15">
        <v>1270.1560624214501</v>
      </c>
      <c r="AY6" s="15">
        <v>1270.1560624214501</v>
      </c>
      <c r="AZ6" s="15">
        <v>1270.1560624214501</v>
      </c>
      <c r="BA6" s="15">
        <v>1270.1560624214501</v>
      </c>
      <c r="BB6" s="15">
        <v>1270.1560624214501</v>
      </c>
      <c r="BC6" s="15">
        <v>1270.1560624214501</v>
      </c>
      <c r="BD6" s="15">
        <v>1270.1560624214501</v>
      </c>
      <c r="BE6" s="15">
        <v>1270.1560624214501</v>
      </c>
      <c r="BF6" s="15">
        <v>1270.1560624214501</v>
      </c>
      <c r="BG6" s="15">
        <v>1270.1560624214501</v>
      </c>
      <c r="BH6" s="15">
        <v>1270.1560624214501</v>
      </c>
      <c r="BI6" s="15">
        <v>1270.1560624214501</v>
      </c>
      <c r="BJ6" s="15">
        <v>1116.7345716586087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0</v>
      </c>
      <c r="BQ6" s="15">
        <v>0</v>
      </c>
      <c r="BR6" s="15">
        <v>0</v>
      </c>
      <c r="BS6" s="15">
        <v>0</v>
      </c>
      <c r="BT6" s="15">
        <v>0</v>
      </c>
      <c r="BU6" s="15">
        <v>0</v>
      </c>
    </row>
    <row r="7" spans="1:73" ht="15" customHeight="1" x14ac:dyDescent="0.25">
      <c r="A7" s="8" t="s">
        <v>73</v>
      </c>
      <c r="B7" s="8" t="s">
        <v>74</v>
      </c>
      <c r="C7" s="12" t="s">
        <v>88</v>
      </c>
      <c r="D7" s="12" t="s">
        <v>76</v>
      </c>
      <c r="E7" s="8" t="s">
        <v>77</v>
      </c>
      <c r="F7" s="12" t="s">
        <v>78</v>
      </c>
      <c r="G7" s="12">
        <v>2011</v>
      </c>
      <c r="H7" s="8" t="s">
        <v>79</v>
      </c>
      <c r="I7" s="8" t="s">
        <v>89</v>
      </c>
      <c r="J7" s="8" t="s">
        <v>84</v>
      </c>
      <c r="K7" s="13">
        <v>0</v>
      </c>
      <c r="L7" s="14">
        <v>0</v>
      </c>
      <c r="M7" s="13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</row>
    <row r="8" spans="1:73" ht="15" customHeight="1" x14ac:dyDescent="0.25">
      <c r="A8" s="8" t="s">
        <v>73</v>
      </c>
      <c r="B8" s="12" t="s">
        <v>90</v>
      </c>
      <c r="C8" s="12" t="s">
        <v>91</v>
      </c>
      <c r="D8" s="12" t="s">
        <v>76</v>
      </c>
      <c r="E8" s="12" t="s">
        <v>92</v>
      </c>
      <c r="F8" s="12" t="s">
        <v>93</v>
      </c>
      <c r="G8" s="12">
        <v>2011</v>
      </c>
      <c r="H8" s="8" t="s">
        <v>79</v>
      </c>
      <c r="I8" s="8" t="s">
        <v>94</v>
      </c>
      <c r="J8" s="8" t="s">
        <v>95</v>
      </c>
      <c r="K8" s="13">
        <v>0</v>
      </c>
      <c r="L8" s="14">
        <v>0</v>
      </c>
      <c r="M8" s="13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5">
        <v>0</v>
      </c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5">
        <v>0</v>
      </c>
      <c r="AY8" s="15">
        <v>0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  <c r="BE8" s="15">
        <v>0</v>
      </c>
      <c r="BF8" s="15">
        <v>0</v>
      </c>
      <c r="BG8" s="15">
        <v>0</v>
      </c>
      <c r="BH8" s="15">
        <v>0</v>
      </c>
      <c r="BI8" s="15">
        <v>0</v>
      </c>
      <c r="BJ8" s="15">
        <v>0</v>
      </c>
      <c r="BK8" s="15">
        <v>0</v>
      </c>
      <c r="BL8" s="15">
        <v>0</v>
      </c>
      <c r="BM8" s="15">
        <v>0</v>
      </c>
      <c r="BN8" s="15">
        <v>0</v>
      </c>
      <c r="BO8" s="15">
        <v>0</v>
      </c>
      <c r="BP8" s="15">
        <v>0</v>
      </c>
      <c r="BQ8" s="15">
        <v>0</v>
      </c>
      <c r="BR8" s="15">
        <v>0</v>
      </c>
      <c r="BS8" s="15">
        <v>0</v>
      </c>
      <c r="BT8" s="15">
        <v>0</v>
      </c>
      <c r="BU8" s="15">
        <v>0</v>
      </c>
    </row>
    <row r="9" spans="1:73" ht="15" customHeight="1" x14ac:dyDescent="0.25">
      <c r="A9" s="8" t="s">
        <v>73</v>
      </c>
      <c r="B9" s="12" t="s">
        <v>90</v>
      </c>
      <c r="C9" s="12" t="s">
        <v>96</v>
      </c>
      <c r="D9" s="12" t="s">
        <v>76</v>
      </c>
      <c r="E9" s="12" t="s">
        <v>92</v>
      </c>
      <c r="F9" s="12" t="s">
        <v>78</v>
      </c>
      <c r="G9" s="12">
        <v>2011</v>
      </c>
      <c r="H9" s="8" t="s">
        <v>79</v>
      </c>
      <c r="I9" s="8" t="s">
        <v>80</v>
      </c>
      <c r="J9" s="8" t="s">
        <v>97</v>
      </c>
      <c r="K9" s="13">
        <v>82</v>
      </c>
      <c r="L9" s="14">
        <v>0.10481070073034217</v>
      </c>
      <c r="M9" s="13">
        <v>311.27259294105994</v>
      </c>
      <c r="N9" s="14">
        <v>0.11223324824009979</v>
      </c>
      <c r="O9" s="14">
        <v>0.11223324824009979</v>
      </c>
      <c r="P9" s="14">
        <v>0.11223324824009979</v>
      </c>
      <c r="Q9" s="14">
        <v>9.1611383330664778E-2</v>
      </c>
      <c r="R9" s="14">
        <v>9.1611383330664778E-2</v>
      </c>
      <c r="S9" s="14">
        <v>9.1611383330664778E-2</v>
      </c>
      <c r="T9" s="14">
        <v>4.7414677577337645E-2</v>
      </c>
      <c r="U9" s="14">
        <v>4.7414677577337645E-2</v>
      </c>
      <c r="V9" s="14">
        <v>4.7414677577337645E-2</v>
      </c>
      <c r="W9" s="14">
        <v>4.7414677577337645E-2</v>
      </c>
      <c r="X9" s="14">
        <v>4.6263673691843026E-2</v>
      </c>
      <c r="Y9" s="14">
        <v>4.6263673691843026E-2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5">
        <v>289.02877984196664</v>
      </c>
      <c r="AS9" s="15">
        <v>289.02877984196664</v>
      </c>
      <c r="AT9" s="15">
        <v>289.02877984196664</v>
      </c>
      <c r="AU9" s="15">
        <v>229.06160621792409</v>
      </c>
      <c r="AV9" s="15">
        <v>229.06160621792409</v>
      </c>
      <c r="AW9" s="15">
        <v>229.06160621792409</v>
      </c>
      <c r="AX9" s="15">
        <v>121.13768393180214</v>
      </c>
      <c r="AY9" s="15">
        <v>121.13768393180214</v>
      </c>
      <c r="AZ9" s="15">
        <v>121.13768393180214</v>
      </c>
      <c r="BA9" s="15">
        <v>121.13768393180214</v>
      </c>
      <c r="BB9" s="15">
        <v>113.56917426298983</v>
      </c>
      <c r="BC9" s="15">
        <v>113.56917426298983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0</v>
      </c>
      <c r="BP9" s="15">
        <v>0</v>
      </c>
      <c r="BQ9" s="15">
        <v>0</v>
      </c>
      <c r="BR9" s="15">
        <v>0</v>
      </c>
      <c r="BS9" s="15">
        <v>0</v>
      </c>
      <c r="BT9" s="15">
        <v>0</v>
      </c>
      <c r="BU9" s="15">
        <v>0</v>
      </c>
    </row>
    <row r="10" spans="1:73" ht="15" customHeight="1" x14ac:dyDescent="0.25">
      <c r="A10" s="8" t="s">
        <v>73</v>
      </c>
      <c r="B10" s="12" t="s">
        <v>90</v>
      </c>
      <c r="C10" s="12" t="s">
        <v>98</v>
      </c>
      <c r="D10" s="12" t="s">
        <v>76</v>
      </c>
      <c r="E10" s="12" t="s">
        <v>92</v>
      </c>
      <c r="F10" s="12" t="s">
        <v>78</v>
      </c>
      <c r="G10" s="12">
        <v>2011</v>
      </c>
      <c r="H10" s="8" t="s">
        <v>79</v>
      </c>
      <c r="I10" s="8" t="s">
        <v>80</v>
      </c>
      <c r="J10" s="8" t="s">
        <v>97</v>
      </c>
      <c r="K10" s="13">
        <v>34</v>
      </c>
      <c r="L10" s="14">
        <v>0.39752958908689173</v>
      </c>
      <c r="M10" s="13">
        <v>1950.2392554091998</v>
      </c>
      <c r="N10" s="14">
        <v>0.29474587533743241</v>
      </c>
      <c r="O10" s="14">
        <v>0.29474587533743241</v>
      </c>
      <c r="P10" s="14">
        <v>0.29474587533743241</v>
      </c>
      <c r="Q10" s="14">
        <v>0.29474587533743241</v>
      </c>
      <c r="R10" s="14">
        <v>0.29474587533743241</v>
      </c>
      <c r="S10" s="14">
        <v>0.29474587533743241</v>
      </c>
      <c r="T10" s="14">
        <v>0.29474587533743241</v>
      </c>
      <c r="U10" s="14">
        <v>0.29474587533743241</v>
      </c>
      <c r="V10" s="14">
        <v>0.18569506197022631</v>
      </c>
      <c r="W10" s="14">
        <v>0.18569506197022631</v>
      </c>
      <c r="X10" s="14">
        <v>2.9186761985304887E-3</v>
      </c>
      <c r="Y10" s="14">
        <v>2.9186761985304887E-3</v>
      </c>
      <c r="Z10" s="14">
        <v>2.9186761985304887E-3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5">
        <v>1495.2295495568444</v>
      </c>
      <c r="AS10" s="15">
        <v>1495.2295495568444</v>
      </c>
      <c r="AT10" s="15">
        <v>1495.2295495568444</v>
      </c>
      <c r="AU10" s="15">
        <v>1495.2295495568444</v>
      </c>
      <c r="AV10" s="15">
        <v>1495.2295495568444</v>
      </c>
      <c r="AW10" s="15">
        <v>1495.2295495568444</v>
      </c>
      <c r="AX10" s="15">
        <v>1495.2295495568444</v>
      </c>
      <c r="AY10" s="15">
        <v>1495.2295495568444</v>
      </c>
      <c r="AZ10" s="15">
        <v>1126.5386661992536</v>
      </c>
      <c r="BA10" s="15">
        <v>1126.5386661992536</v>
      </c>
      <c r="BB10" s="15">
        <v>61.782115267723633</v>
      </c>
      <c r="BC10" s="15">
        <v>61.782115267723633</v>
      </c>
      <c r="BD10" s="15">
        <v>61.782115267723633</v>
      </c>
      <c r="BE10" s="15">
        <v>0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</row>
    <row r="11" spans="1:73" ht="15" customHeight="1" x14ac:dyDescent="0.25">
      <c r="A11" s="8" t="s">
        <v>73</v>
      </c>
      <c r="B11" s="12" t="s">
        <v>90</v>
      </c>
      <c r="C11" s="12" t="s">
        <v>99</v>
      </c>
      <c r="D11" s="12" t="s">
        <v>76</v>
      </c>
      <c r="E11" s="12" t="s">
        <v>92</v>
      </c>
      <c r="F11" s="12" t="s">
        <v>78</v>
      </c>
      <c r="G11" s="12">
        <v>2011</v>
      </c>
      <c r="H11" s="8" t="s">
        <v>79</v>
      </c>
      <c r="I11" s="8" t="s">
        <v>100</v>
      </c>
      <c r="J11" s="8" t="s">
        <v>101</v>
      </c>
      <c r="K11" s="13">
        <v>2</v>
      </c>
      <c r="L11" s="14">
        <v>0</v>
      </c>
      <c r="M11" s="13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5">
        <v>0</v>
      </c>
      <c r="AS11" s="15">
        <v>0</v>
      </c>
      <c r="AT11" s="15">
        <v>0</v>
      </c>
      <c r="AU11" s="15">
        <v>0</v>
      </c>
      <c r="AV11" s="15">
        <v>0</v>
      </c>
      <c r="AW11" s="15">
        <v>0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</row>
    <row r="12" spans="1:73" ht="15" customHeight="1" x14ac:dyDescent="0.25">
      <c r="A12" s="8" t="s">
        <v>73</v>
      </c>
      <c r="B12" s="12" t="s">
        <v>102</v>
      </c>
      <c r="C12" s="12" t="s">
        <v>103</v>
      </c>
      <c r="D12" s="12" t="s">
        <v>76</v>
      </c>
      <c r="E12" s="12" t="s">
        <v>102</v>
      </c>
      <c r="F12" s="12" t="s">
        <v>93</v>
      </c>
      <c r="G12" s="12">
        <v>2011</v>
      </c>
      <c r="H12" s="8" t="s">
        <v>79</v>
      </c>
      <c r="I12" s="8" t="s">
        <v>94</v>
      </c>
      <c r="J12" s="8" t="s">
        <v>95</v>
      </c>
      <c r="K12" s="13">
        <v>1</v>
      </c>
      <c r="L12" s="14">
        <v>0.96899999999999997</v>
      </c>
      <c r="M12" s="13">
        <v>47.935549999999999</v>
      </c>
      <c r="N12" s="14">
        <v>0.81663450000000004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5">
        <v>47.935549999999999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</row>
    <row r="13" spans="1:73" ht="15" customHeight="1" x14ac:dyDescent="0.25">
      <c r="A13" s="8" t="s">
        <v>73</v>
      </c>
      <c r="B13" s="12" t="s">
        <v>102</v>
      </c>
      <c r="C13" s="12" t="s">
        <v>98</v>
      </c>
      <c r="D13" s="12" t="s">
        <v>76</v>
      </c>
      <c r="E13" s="12" t="s">
        <v>102</v>
      </c>
      <c r="F13" s="12" t="s">
        <v>78</v>
      </c>
      <c r="G13" s="12">
        <v>2011</v>
      </c>
      <c r="H13" s="8" t="s">
        <v>79</v>
      </c>
      <c r="I13" s="8" t="s">
        <v>80</v>
      </c>
      <c r="J13" s="8" t="s">
        <v>97</v>
      </c>
      <c r="K13" s="13">
        <v>13</v>
      </c>
      <c r="L13" s="14">
        <v>0.10298457387751882</v>
      </c>
      <c r="M13" s="13">
        <v>511.58397903174921</v>
      </c>
      <c r="N13" s="14">
        <v>7.6075778502672164E-2</v>
      </c>
      <c r="O13" s="14">
        <v>7.6075778502672164E-2</v>
      </c>
      <c r="P13" s="14">
        <v>7.6075778502672164E-2</v>
      </c>
      <c r="Q13" s="14">
        <v>7.6075778502672164E-2</v>
      </c>
      <c r="R13" s="14">
        <v>7.6075778502672164E-2</v>
      </c>
      <c r="S13" s="14">
        <v>7.6075778502672164E-2</v>
      </c>
      <c r="T13" s="14">
        <v>7.6075778502672164E-2</v>
      </c>
      <c r="U13" s="14">
        <v>7.6075778502672164E-2</v>
      </c>
      <c r="V13" s="14">
        <v>2.752401777275057E-2</v>
      </c>
      <c r="W13" s="14">
        <v>2.752401777275057E-2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5">
        <v>388.88401783508698</v>
      </c>
      <c r="AS13" s="15">
        <v>388.88401783508698</v>
      </c>
      <c r="AT13" s="15">
        <v>388.88401783508698</v>
      </c>
      <c r="AU13" s="15">
        <v>388.88401783508698</v>
      </c>
      <c r="AV13" s="15">
        <v>388.88401783508698</v>
      </c>
      <c r="AW13" s="15">
        <v>388.88401783508698</v>
      </c>
      <c r="AX13" s="15">
        <v>388.88401783508698</v>
      </c>
      <c r="AY13" s="15">
        <v>388.88401783508698</v>
      </c>
      <c r="AZ13" s="15">
        <v>233.59160981873279</v>
      </c>
      <c r="BA13" s="15">
        <v>233.59160981873279</v>
      </c>
      <c r="BB13" s="15">
        <v>54.88305259769691</v>
      </c>
      <c r="BC13" s="15">
        <v>54.88305259769691</v>
      </c>
      <c r="BD13" s="15">
        <v>54.88305259769691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</row>
    <row r="14" spans="1:73" ht="15" customHeight="1" x14ac:dyDescent="0.25">
      <c r="A14" s="8" t="s">
        <v>73</v>
      </c>
      <c r="B14" s="12" t="s">
        <v>104</v>
      </c>
      <c r="C14" s="12" t="s">
        <v>105</v>
      </c>
      <c r="D14" s="12" t="s">
        <v>76</v>
      </c>
      <c r="E14" s="12" t="s">
        <v>92</v>
      </c>
      <c r="F14" s="12" t="s">
        <v>78</v>
      </c>
      <c r="G14" s="12">
        <v>2011</v>
      </c>
      <c r="H14" s="8" t="s">
        <v>79</v>
      </c>
      <c r="I14" s="8" t="s">
        <v>106</v>
      </c>
      <c r="J14" s="8" t="s">
        <v>97</v>
      </c>
      <c r="K14" s="13">
        <v>71</v>
      </c>
      <c r="L14" s="14">
        <v>0.8413790000000001</v>
      </c>
      <c r="M14" s="13">
        <v>4900.2603408220002</v>
      </c>
      <c r="N14" s="14">
        <v>0.45937568600000001</v>
      </c>
      <c r="O14" s="14">
        <v>0.45937568600000001</v>
      </c>
      <c r="P14" s="14">
        <v>0.45937568600000001</v>
      </c>
      <c r="Q14" s="14">
        <v>0.45937568600000001</v>
      </c>
      <c r="R14" s="14">
        <v>0.45937568600000001</v>
      </c>
      <c r="S14" s="14">
        <v>0.45937568600000001</v>
      </c>
      <c r="T14" s="14">
        <v>0.45937568600000001</v>
      </c>
      <c r="U14" s="14">
        <v>0.45937568600000001</v>
      </c>
      <c r="V14" s="14">
        <v>0.45937568600000001</v>
      </c>
      <c r="W14" s="14">
        <v>0.45937568600000001</v>
      </c>
      <c r="X14" s="14">
        <v>0.45937568600000001</v>
      </c>
      <c r="Y14" s="14">
        <v>0.45937568600000001</v>
      </c>
      <c r="Z14" s="14">
        <v>0.45937568600000001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5">
        <v>2715.7187518476403</v>
      </c>
      <c r="AS14" s="15">
        <v>2715.7187518476403</v>
      </c>
      <c r="AT14" s="15">
        <v>2715.7187518476403</v>
      </c>
      <c r="AU14" s="15">
        <v>2715.7187518476403</v>
      </c>
      <c r="AV14" s="15">
        <v>2715.7187518476403</v>
      </c>
      <c r="AW14" s="15">
        <v>2715.7187518476403</v>
      </c>
      <c r="AX14" s="15">
        <v>2715.7187518476403</v>
      </c>
      <c r="AY14" s="15">
        <v>2715.7187518476403</v>
      </c>
      <c r="AZ14" s="15">
        <v>2715.7187518476403</v>
      </c>
      <c r="BA14" s="15">
        <v>2715.7187518476403</v>
      </c>
      <c r="BB14" s="15">
        <v>2715.7187518476403</v>
      </c>
      <c r="BC14" s="15">
        <v>2715.7187518476403</v>
      </c>
      <c r="BD14" s="15">
        <v>2715.7187518476403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</row>
    <row r="15" spans="1:73" ht="15" customHeight="1" x14ac:dyDescent="0.25">
      <c r="A15" s="8" t="s">
        <v>73</v>
      </c>
      <c r="B15" s="12" t="s">
        <v>104</v>
      </c>
      <c r="C15" s="12" t="s">
        <v>107</v>
      </c>
      <c r="D15" s="12" t="s">
        <v>76</v>
      </c>
      <c r="E15" s="12" t="s">
        <v>92</v>
      </c>
      <c r="F15" s="12" t="s">
        <v>78</v>
      </c>
      <c r="G15" s="12">
        <v>2011</v>
      </c>
      <c r="H15" s="8" t="s">
        <v>79</v>
      </c>
      <c r="I15" s="8" t="s">
        <v>106</v>
      </c>
      <c r="J15" s="8" t="s">
        <v>97</v>
      </c>
      <c r="K15" s="13">
        <v>1.0142382633129969</v>
      </c>
      <c r="L15" s="14">
        <v>2.8892265194297283E-2</v>
      </c>
      <c r="M15" s="13">
        <v>148.39067403791086</v>
      </c>
      <c r="N15" s="14">
        <v>1.4446132597148642E-2</v>
      </c>
      <c r="O15" s="14">
        <v>1.4446132597148642E-2</v>
      </c>
      <c r="P15" s="14">
        <v>1.4446132597148642E-2</v>
      </c>
      <c r="Q15" s="14">
        <v>1.4446132597148642E-2</v>
      </c>
      <c r="R15" s="14">
        <v>1.4446132597148642E-2</v>
      </c>
      <c r="S15" s="14">
        <v>1.4446132597148642E-2</v>
      </c>
      <c r="T15" s="14">
        <v>1.4446132597148642E-2</v>
      </c>
      <c r="U15" s="14">
        <v>1.4446132597148642E-2</v>
      </c>
      <c r="V15" s="14">
        <v>1.4446132597148642E-2</v>
      </c>
      <c r="W15" s="14">
        <v>1.4446132597148642E-2</v>
      </c>
      <c r="X15" s="14">
        <v>1.4446132597148642E-2</v>
      </c>
      <c r="Y15" s="14">
        <v>1.4446132597148642E-2</v>
      </c>
      <c r="Z15" s="14">
        <v>1.4446132597148642E-2</v>
      </c>
      <c r="AA15" s="14">
        <v>1.4446132597148642E-2</v>
      </c>
      <c r="AB15" s="14">
        <v>1.4446132597148642E-2</v>
      </c>
      <c r="AC15" s="14">
        <v>1.4446132597148642E-2</v>
      </c>
      <c r="AD15" s="14">
        <v>1.4446132597148642E-2</v>
      </c>
      <c r="AE15" s="14">
        <v>1.4446132597148642E-2</v>
      </c>
      <c r="AF15" s="14">
        <v>1.4446132597148642E-2</v>
      </c>
      <c r="AG15" s="14">
        <v>1.4446132597148642E-2</v>
      </c>
      <c r="AH15" s="14">
        <v>1.4446132597148642E-2</v>
      </c>
      <c r="AI15" s="14">
        <v>1.4446132597148642E-2</v>
      </c>
      <c r="AJ15" s="14">
        <v>1.4446132597148642E-2</v>
      </c>
      <c r="AK15" s="14">
        <v>1.4446132597148642E-2</v>
      </c>
      <c r="AL15" s="14">
        <v>1.4446132597148642E-2</v>
      </c>
      <c r="AM15" s="14">
        <v>1.4446132597148642E-2</v>
      </c>
      <c r="AN15" s="14">
        <v>0</v>
      </c>
      <c r="AO15" s="14">
        <v>0</v>
      </c>
      <c r="AP15" s="14">
        <v>0</v>
      </c>
      <c r="AQ15" s="14">
        <v>0</v>
      </c>
      <c r="AR15" s="15">
        <v>74.195337018955428</v>
      </c>
      <c r="AS15" s="15">
        <v>74.195337018955428</v>
      </c>
      <c r="AT15" s="15">
        <v>74.195337018955428</v>
      </c>
      <c r="AU15" s="15">
        <v>74.195337018955428</v>
      </c>
      <c r="AV15" s="15">
        <v>74.195337018955428</v>
      </c>
      <c r="AW15" s="15">
        <v>74.195337018955428</v>
      </c>
      <c r="AX15" s="15">
        <v>74.195337018955428</v>
      </c>
      <c r="AY15" s="15">
        <v>74.195337018955428</v>
      </c>
      <c r="AZ15" s="15">
        <v>74.195337018955428</v>
      </c>
      <c r="BA15" s="15">
        <v>74.195337018955428</v>
      </c>
      <c r="BB15" s="15">
        <v>74.195337018955428</v>
      </c>
      <c r="BC15" s="15">
        <v>74.195337018955428</v>
      </c>
      <c r="BD15" s="15">
        <v>74.195337018955428</v>
      </c>
      <c r="BE15" s="15">
        <v>74.195337018955428</v>
      </c>
      <c r="BF15" s="15">
        <v>74.195337018955428</v>
      </c>
      <c r="BG15" s="15">
        <v>74.195337018955428</v>
      </c>
      <c r="BH15" s="15">
        <v>74.195337018955428</v>
      </c>
      <c r="BI15" s="15">
        <v>74.195337018955428</v>
      </c>
      <c r="BJ15" s="15">
        <v>74.195337018955428</v>
      </c>
      <c r="BK15" s="15">
        <v>74.195337018955428</v>
      </c>
      <c r="BL15" s="15">
        <v>74.195337018955428</v>
      </c>
      <c r="BM15" s="15">
        <v>74.195337018955428</v>
      </c>
      <c r="BN15" s="15">
        <v>74.195337018955428</v>
      </c>
      <c r="BO15" s="15">
        <v>74.195337018955428</v>
      </c>
      <c r="BP15" s="15">
        <v>74.195337018955428</v>
      </c>
      <c r="BQ15" s="15">
        <v>74.195337018955428</v>
      </c>
      <c r="BR15" s="15">
        <v>0</v>
      </c>
      <c r="BS15" s="15">
        <v>0</v>
      </c>
      <c r="BT15" s="15">
        <v>0</v>
      </c>
      <c r="BU15" s="15">
        <v>0</v>
      </c>
    </row>
    <row r="16" spans="1:73" x14ac:dyDescent="0.25">
      <c r="Q16"/>
      <c r="R16"/>
      <c r="S16"/>
      <c r="U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Q16"/>
      <c r="AR16" s="32"/>
      <c r="AS16"/>
      <c r="AT16"/>
      <c r="AU16"/>
    </row>
    <row r="17" spans="11:73" x14ac:dyDescent="0.25">
      <c r="K17" s="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31"/>
      <c r="AS17" s="2"/>
      <c r="AT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</sheetData>
  <autoFilter ref="A1:BU1" xr:uid="{00000000-0009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BU26"/>
  <sheetViews>
    <sheetView zoomScale="75" zoomScaleNormal="75" workbookViewId="0">
      <pane ySplit="1" topLeftCell="A2" activePane="bottomLeft" state="frozen"/>
      <selection pane="bottomLeft" activeCell="B47" sqref="B47"/>
    </sheetView>
  </sheetViews>
  <sheetFormatPr defaultColWidth="9.140625" defaultRowHeight="15" x14ac:dyDescent="0.25"/>
  <cols>
    <col min="1" max="1" width="23.42578125" bestFit="1" customWidth="1"/>
    <col min="2" max="2" width="36.7109375" customWidth="1"/>
    <col min="3" max="3" width="50.42578125" bestFit="1" customWidth="1"/>
    <col min="4" max="4" width="20.28515625" customWidth="1"/>
    <col min="5" max="5" width="11.42578125" customWidth="1"/>
    <col min="6" max="6" width="29.7109375" customWidth="1"/>
    <col min="7" max="7" width="24.7109375" bestFit="1" customWidth="1"/>
    <col min="8" max="8" width="30.42578125" style="3" customWidth="1"/>
    <col min="9" max="9" width="10" style="3" customWidth="1"/>
    <col min="10" max="10" width="21.140625" style="3" customWidth="1"/>
    <col min="11" max="11" width="12.85546875" style="3" customWidth="1"/>
    <col min="12" max="13" width="12.85546875" style="4" customWidth="1"/>
    <col min="14" max="73" width="12.85546875" customWidth="1"/>
    <col min="74" max="74" width="2.7109375" customWidth="1"/>
  </cols>
  <sheetData>
    <row r="1" spans="1:73" ht="30" x14ac:dyDescent="0.25">
      <c r="A1" s="5" t="s">
        <v>2</v>
      </c>
      <c r="B1" s="5" t="s">
        <v>0</v>
      </c>
      <c r="C1" s="5" t="s">
        <v>1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6" t="s">
        <v>10</v>
      </c>
      <c r="L1" s="7" t="s">
        <v>11</v>
      </c>
      <c r="M1" s="7" t="s">
        <v>12</v>
      </c>
      <c r="N1" s="7" t="s">
        <v>108</v>
      </c>
      <c r="O1" s="7" t="s">
        <v>109</v>
      </c>
      <c r="P1" s="7" t="s">
        <v>110</v>
      </c>
      <c r="Q1" s="7" t="s">
        <v>111</v>
      </c>
      <c r="R1" s="7" t="s">
        <v>112</v>
      </c>
      <c r="S1" s="7" t="s">
        <v>113</v>
      </c>
      <c r="T1" s="7" t="s">
        <v>114</v>
      </c>
      <c r="U1" s="7" t="s">
        <v>115</v>
      </c>
      <c r="V1" s="7" t="s">
        <v>116</v>
      </c>
      <c r="W1" s="7" t="s">
        <v>117</v>
      </c>
      <c r="X1" s="7" t="s">
        <v>118</v>
      </c>
      <c r="Y1" s="7" t="s">
        <v>119</v>
      </c>
      <c r="Z1" s="7" t="s">
        <v>120</v>
      </c>
      <c r="AA1" s="7" t="s">
        <v>121</v>
      </c>
      <c r="AB1" s="7" t="s">
        <v>122</v>
      </c>
      <c r="AC1" s="7" t="s">
        <v>123</v>
      </c>
      <c r="AD1" s="7" t="s">
        <v>124</v>
      </c>
      <c r="AE1" s="7" t="s">
        <v>125</v>
      </c>
      <c r="AF1" s="7" t="s">
        <v>126</v>
      </c>
      <c r="AG1" s="7" t="s">
        <v>127</v>
      </c>
      <c r="AH1" s="7" t="s">
        <v>128</v>
      </c>
      <c r="AI1" s="7" t="s">
        <v>129</v>
      </c>
      <c r="AJ1" s="7" t="s">
        <v>130</v>
      </c>
      <c r="AK1" s="7" t="s">
        <v>131</v>
      </c>
      <c r="AL1" s="7" t="s">
        <v>132</v>
      </c>
      <c r="AM1" s="7" t="s">
        <v>133</v>
      </c>
      <c r="AN1" s="7" t="s">
        <v>134</v>
      </c>
      <c r="AO1" s="7" t="s">
        <v>135</v>
      </c>
      <c r="AP1" s="7" t="s">
        <v>136</v>
      </c>
      <c r="AQ1" s="7" t="s">
        <v>137</v>
      </c>
      <c r="AR1" s="7" t="s">
        <v>138</v>
      </c>
      <c r="AS1" s="7" t="s">
        <v>139</v>
      </c>
      <c r="AT1" s="7" t="s">
        <v>140</v>
      </c>
      <c r="AU1" s="7" t="s">
        <v>141</v>
      </c>
      <c r="AV1" s="7" t="s">
        <v>142</v>
      </c>
      <c r="AW1" s="7" t="s">
        <v>143</v>
      </c>
      <c r="AX1" s="7" t="s">
        <v>144</v>
      </c>
      <c r="AY1" s="7" t="s">
        <v>145</v>
      </c>
      <c r="AZ1" s="7" t="s">
        <v>146</v>
      </c>
      <c r="BA1" s="7" t="s">
        <v>147</v>
      </c>
      <c r="BB1" s="7" t="s">
        <v>148</v>
      </c>
      <c r="BC1" s="7" t="s">
        <v>149</v>
      </c>
      <c r="BD1" s="7" t="s">
        <v>150</v>
      </c>
      <c r="BE1" s="7" t="s">
        <v>151</v>
      </c>
      <c r="BF1" s="7" t="s">
        <v>152</v>
      </c>
      <c r="BG1" s="7" t="s">
        <v>153</v>
      </c>
      <c r="BH1" s="7" t="s">
        <v>154</v>
      </c>
      <c r="BI1" s="7" t="s">
        <v>155</v>
      </c>
      <c r="BJ1" s="7" t="s">
        <v>156</v>
      </c>
      <c r="BK1" s="7" t="s">
        <v>157</v>
      </c>
      <c r="BL1" s="7" t="s">
        <v>158</v>
      </c>
      <c r="BM1" s="7" t="s">
        <v>159</v>
      </c>
      <c r="BN1" s="7" t="s">
        <v>160</v>
      </c>
      <c r="BO1" s="7" t="s">
        <v>161</v>
      </c>
      <c r="BP1" s="7" t="s">
        <v>162</v>
      </c>
      <c r="BQ1" s="7" t="s">
        <v>163</v>
      </c>
      <c r="BR1" s="7" t="s">
        <v>164</v>
      </c>
      <c r="BS1" s="7" t="s">
        <v>165</v>
      </c>
      <c r="BT1" s="7" t="s">
        <v>166</v>
      </c>
      <c r="BU1" s="7" t="s">
        <v>167</v>
      </c>
    </row>
    <row r="2" spans="1:73" x14ac:dyDescent="0.25">
      <c r="A2" s="17" t="s">
        <v>73</v>
      </c>
      <c r="B2" s="17" t="s">
        <v>90</v>
      </c>
      <c r="C2" s="17" t="s">
        <v>96</v>
      </c>
      <c r="D2" s="18" t="s">
        <v>76</v>
      </c>
      <c r="E2" s="17" t="s">
        <v>168</v>
      </c>
      <c r="F2" s="18" t="s">
        <v>78</v>
      </c>
      <c r="G2" s="18">
        <v>2012</v>
      </c>
      <c r="H2" s="18" t="s">
        <v>169</v>
      </c>
      <c r="I2" s="18" t="s">
        <v>170</v>
      </c>
      <c r="J2" s="17" t="s">
        <v>97</v>
      </c>
      <c r="K2" s="19">
        <v>88</v>
      </c>
      <c r="L2" s="20">
        <v>0.49943200522823578</v>
      </c>
      <c r="M2" s="20">
        <v>842.78165497417763</v>
      </c>
      <c r="N2" s="21">
        <v>0</v>
      </c>
      <c r="O2" s="21">
        <v>6.1235522908551943E-2</v>
      </c>
      <c r="P2" s="21">
        <v>6.1235522908551943E-2</v>
      </c>
      <c r="Q2" s="21">
        <v>6.1235522908551943E-2</v>
      </c>
      <c r="R2" s="21">
        <v>5.5745518604239215E-2</v>
      </c>
      <c r="S2" s="21">
        <v>5.5745518604239215E-2</v>
      </c>
      <c r="T2" s="21">
        <v>2.0685272483759346E-2</v>
      </c>
      <c r="U2" s="21">
        <v>2.0685272483759346E-2</v>
      </c>
      <c r="V2" s="21">
        <v>2.0685272483759346E-2</v>
      </c>
      <c r="W2" s="21">
        <v>2.0685272483759346E-2</v>
      </c>
      <c r="X2" s="21">
        <v>2.0685272483759346E-2</v>
      </c>
      <c r="Y2" s="21">
        <v>1.9941105007503124E-2</v>
      </c>
      <c r="Z2" s="21">
        <v>1.9941105007503124E-2</v>
      </c>
      <c r="AA2" s="21">
        <v>0</v>
      </c>
      <c r="AB2" s="21">
        <v>0</v>
      </c>
      <c r="AC2" s="21">
        <v>0</v>
      </c>
      <c r="AD2" s="21">
        <v>0</v>
      </c>
      <c r="AE2" s="21">
        <v>0</v>
      </c>
      <c r="AF2" s="21">
        <v>0</v>
      </c>
      <c r="AG2" s="21">
        <v>0</v>
      </c>
      <c r="AH2" s="21">
        <v>0</v>
      </c>
      <c r="AI2" s="21">
        <v>0</v>
      </c>
      <c r="AJ2" s="21">
        <v>0</v>
      </c>
      <c r="AK2" s="21">
        <v>0</v>
      </c>
      <c r="AL2" s="21">
        <v>0</v>
      </c>
      <c r="AM2" s="21">
        <v>0</v>
      </c>
      <c r="AN2" s="21">
        <v>0</v>
      </c>
      <c r="AO2" s="21">
        <v>0</v>
      </c>
      <c r="AP2" s="21">
        <v>0</v>
      </c>
      <c r="AQ2" s="21">
        <v>0</v>
      </c>
      <c r="AR2" s="21">
        <v>0</v>
      </c>
      <c r="AS2" s="21">
        <v>233.97245464763375</v>
      </c>
      <c r="AT2" s="22">
        <v>233.97245464763375</v>
      </c>
      <c r="AU2" s="22">
        <v>233.97245464763375</v>
      </c>
      <c r="AV2" s="21">
        <v>208.58986179185897</v>
      </c>
      <c r="AW2" s="21">
        <v>208.58986179185897</v>
      </c>
      <c r="AX2" s="21">
        <v>79.925451563186968</v>
      </c>
      <c r="AY2" s="21">
        <v>79.925451563186968</v>
      </c>
      <c r="AZ2" s="21">
        <v>79.925451563186968</v>
      </c>
      <c r="BA2" s="21">
        <v>79.925451563186968</v>
      </c>
      <c r="BB2" s="21">
        <v>79.925451563186968</v>
      </c>
      <c r="BC2" s="21">
        <v>72.643934867881981</v>
      </c>
      <c r="BD2" s="21">
        <v>72.643934867881981</v>
      </c>
      <c r="BE2" s="21">
        <v>0</v>
      </c>
      <c r="BF2" s="21">
        <v>0</v>
      </c>
      <c r="BG2" s="21">
        <v>0</v>
      </c>
      <c r="BH2" s="21">
        <v>0</v>
      </c>
      <c r="BI2" s="21">
        <v>0</v>
      </c>
      <c r="BJ2" s="21">
        <v>0</v>
      </c>
      <c r="BK2" s="21">
        <v>0</v>
      </c>
      <c r="BL2" s="21">
        <v>0</v>
      </c>
      <c r="BM2" s="21">
        <v>0</v>
      </c>
      <c r="BN2" s="21">
        <v>0</v>
      </c>
      <c r="BO2" s="21">
        <v>0</v>
      </c>
      <c r="BP2" s="21">
        <v>0</v>
      </c>
      <c r="BQ2" s="21">
        <v>0</v>
      </c>
      <c r="BR2" s="21">
        <v>0</v>
      </c>
      <c r="BS2" s="21">
        <v>0</v>
      </c>
      <c r="BT2" s="21">
        <v>0</v>
      </c>
      <c r="BU2" s="21">
        <v>0</v>
      </c>
    </row>
    <row r="3" spans="1:73" x14ac:dyDescent="0.25">
      <c r="A3" s="17" t="s">
        <v>73</v>
      </c>
      <c r="B3" s="17" t="s">
        <v>90</v>
      </c>
      <c r="C3" s="17" t="s">
        <v>98</v>
      </c>
      <c r="D3" s="18" t="s">
        <v>76</v>
      </c>
      <c r="E3" s="17" t="s">
        <v>168</v>
      </c>
      <c r="F3" s="18" t="s">
        <v>78</v>
      </c>
      <c r="G3" s="18">
        <v>2012</v>
      </c>
      <c r="H3" s="18" t="s">
        <v>169</v>
      </c>
      <c r="I3" s="18" t="s">
        <v>170</v>
      </c>
      <c r="J3" s="17" t="s">
        <v>97</v>
      </c>
      <c r="K3" s="19">
        <v>103</v>
      </c>
      <c r="L3" s="20">
        <v>1.7381929209915579</v>
      </c>
      <c r="M3" s="20">
        <v>8585.0629008216001</v>
      </c>
      <c r="N3" s="21">
        <v>0</v>
      </c>
      <c r="O3" s="21">
        <v>1.3069119706703443</v>
      </c>
      <c r="P3" s="21">
        <v>1.268279154434554</v>
      </c>
      <c r="Q3" s="21">
        <v>1.2328513281588067</v>
      </c>
      <c r="R3" s="21">
        <v>1.1062573278576413</v>
      </c>
      <c r="S3" s="21">
        <v>1.1062573278576413</v>
      </c>
      <c r="T3" s="21">
        <v>1.0567918873293509</v>
      </c>
      <c r="U3" s="21">
        <v>1.0380275253406106</v>
      </c>
      <c r="V3" s="21">
        <v>1.0380275253406106</v>
      </c>
      <c r="W3" s="21">
        <v>1.0228125330422182</v>
      </c>
      <c r="X3" s="21">
        <v>0.76977740572923936</v>
      </c>
      <c r="Y3" s="21">
        <v>0.76521907145324164</v>
      </c>
      <c r="Z3" s="21">
        <v>0.76521907145324164</v>
      </c>
      <c r="AA3" s="21">
        <v>0.38513495220977217</v>
      </c>
      <c r="AB3" s="21">
        <v>0.23997587534498954</v>
      </c>
      <c r="AC3" s="21">
        <v>0.23997587534498954</v>
      </c>
      <c r="AD3" s="21">
        <v>3.6112532728141931E-2</v>
      </c>
      <c r="AE3" s="21">
        <v>3.4964908728312011E-2</v>
      </c>
      <c r="AF3" s="21">
        <v>3.4964908728312011E-2</v>
      </c>
      <c r="AG3" s="21">
        <v>3.4964908728312011E-2</v>
      </c>
      <c r="AH3" s="21">
        <v>3.4964908728312011E-2</v>
      </c>
      <c r="AI3" s="21">
        <v>0</v>
      </c>
      <c r="AJ3" s="21">
        <v>0</v>
      </c>
      <c r="AK3" s="21">
        <v>0</v>
      </c>
      <c r="AL3" s="21">
        <v>0</v>
      </c>
      <c r="AM3" s="21">
        <v>0</v>
      </c>
      <c r="AN3" s="21">
        <v>0</v>
      </c>
      <c r="AO3" s="21">
        <v>0</v>
      </c>
      <c r="AP3" s="21">
        <v>0</v>
      </c>
      <c r="AQ3" s="21">
        <v>0</v>
      </c>
      <c r="AR3" s="21">
        <v>0</v>
      </c>
      <c r="AS3" s="21">
        <v>6454.93451189594</v>
      </c>
      <c r="AT3" s="21">
        <v>6328.9350561680831</v>
      </c>
      <c r="AU3" s="21">
        <v>6213.3979355474203</v>
      </c>
      <c r="AV3" s="21">
        <v>5801.017144243533</v>
      </c>
      <c r="AW3" s="21">
        <v>5801.017144243533</v>
      </c>
      <c r="AX3" s="21">
        <v>5637.9607534956203</v>
      </c>
      <c r="AY3" s="21">
        <v>5522.9433671628422</v>
      </c>
      <c r="AZ3" s="21">
        <v>5522.9433671628422</v>
      </c>
      <c r="BA3" s="21">
        <v>5457.4244438540345</v>
      </c>
      <c r="BB3" s="21">
        <v>3943.3106830618663</v>
      </c>
      <c r="BC3" s="21">
        <v>3828.40728725899</v>
      </c>
      <c r="BD3" s="21">
        <v>3817.3045701769202</v>
      </c>
      <c r="BE3" s="21">
        <v>1552.3857091349319</v>
      </c>
      <c r="BF3" s="21">
        <v>1079.1838051454465</v>
      </c>
      <c r="BG3" s="21">
        <v>1079.1838051454465</v>
      </c>
      <c r="BH3" s="21">
        <v>114.00168659799563</v>
      </c>
      <c r="BI3" s="21">
        <v>111.86055083729852</v>
      </c>
      <c r="BJ3" s="21">
        <v>111.86055083729852</v>
      </c>
      <c r="BK3" s="21">
        <v>111.86055083729852</v>
      </c>
      <c r="BL3" s="21">
        <v>111.86055083729852</v>
      </c>
      <c r="BM3" s="21">
        <v>0</v>
      </c>
      <c r="BN3" s="21">
        <v>0</v>
      </c>
      <c r="BO3" s="21">
        <v>0</v>
      </c>
      <c r="BP3" s="21">
        <v>0</v>
      </c>
      <c r="BQ3" s="21">
        <v>0</v>
      </c>
      <c r="BR3" s="21">
        <v>0</v>
      </c>
      <c r="BS3" s="21">
        <v>0</v>
      </c>
      <c r="BT3" s="21">
        <v>0</v>
      </c>
      <c r="BU3" s="21">
        <v>0</v>
      </c>
    </row>
    <row r="4" spans="1:73" x14ac:dyDescent="0.25">
      <c r="A4" s="17" t="s">
        <v>73</v>
      </c>
      <c r="B4" s="17" t="s">
        <v>90</v>
      </c>
      <c r="C4" s="17" t="s">
        <v>99</v>
      </c>
      <c r="D4" s="18" t="s">
        <v>76</v>
      </c>
      <c r="E4" s="17" t="s">
        <v>168</v>
      </c>
      <c r="F4" s="18" t="s">
        <v>78</v>
      </c>
      <c r="G4" s="18">
        <v>2012</v>
      </c>
      <c r="H4" s="18" t="s">
        <v>169</v>
      </c>
      <c r="I4" s="18" t="s">
        <v>170</v>
      </c>
      <c r="J4" s="17" t="s">
        <v>101</v>
      </c>
      <c r="K4" s="19">
        <v>3</v>
      </c>
      <c r="L4" s="20">
        <v>2.0656926771963482E-2</v>
      </c>
      <c r="M4" s="20">
        <v>22.994683477720514</v>
      </c>
      <c r="N4" s="21">
        <v>0</v>
      </c>
      <c r="O4" s="21">
        <v>1.5531523888694347E-2</v>
      </c>
      <c r="P4" s="21">
        <v>1.5531523888694347E-2</v>
      </c>
      <c r="Q4" s="21">
        <v>1.5531523888694347E-2</v>
      </c>
      <c r="R4" s="21">
        <v>1.5531523888694347E-2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75.528763387689224</v>
      </c>
      <c r="AT4" s="21">
        <v>75.528763387689224</v>
      </c>
      <c r="AU4" s="21">
        <v>75.528763387689224</v>
      </c>
      <c r="AV4" s="21">
        <v>75.528763387689224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  <c r="BC4" s="21">
        <v>0</v>
      </c>
      <c r="BD4" s="21">
        <v>0</v>
      </c>
      <c r="BE4" s="21">
        <v>0</v>
      </c>
      <c r="BF4" s="21">
        <v>0</v>
      </c>
      <c r="BG4" s="21">
        <v>0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</row>
    <row r="5" spans="1:73" x14ac:dyDescent="0.25">
      <c r="A5" s="17" t="s">
        <v>73</v>
      </c>
      <c r="B5" s="17" t="s">
        <v>74</v>
      </c>
      <c r="C5" s="17" t="s">
        <v>75</v>
      </c>
      <c r="D5" s="18" t="s">
        <v>76</v>
      </c>
      <c r="E5" s="17" t="s">
        <v>77</v>
      </c>
      <c r="F5" s="18" t="s">
        <v>78</v>
      </c>
      <c r="G5" s="18">
        <v>2012</v>
      </c>
      <c r="H5" s="18" t="s">
        <v>169</v>
      </c>
      <c r="I5" s="18" t="s">
        <v>170</v>
      </c>
      <c r="J5" s="17" t="s">
        <v>81</v>
      </c>
      <c r="K5" s="19">
        <v>67.28257154953387</v>
      </c>
      <c r="L5" s="20">
        <v>1.2925113086432391E-2</v>
      </c>
      <c r="M5" s="20">
        <v>32.985760577644797</v>
      </c>
      <c r="N5" s="21">
        <v>0</v>
      </c>
      <c r="O5" s="21">
        <v>9.7181301401747296E-3</v>
      </c>
      <c r="P5" s="21">
        <v>9.7181301401747296E-3</v>
      </c>
      <c r="Q5" s="21">
        <v>9.7181301401747296E-3</v>
      </c>
      <c r="R5" s="21">
        <v>9.3487410828726903E-3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16.999710664493524</v>
      </c>
      <c r="AT5" s="21">
        <v>16.999710664493524</v>
      </c>
      <c r="AU5" s="21">
        <v>16.999710664493524</v>
      </c>
      <c r="AV5" s="21">
        <v>16.669382867183277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  <c r="BQ5" s="21">
        <v>0</v>
      </c>
      <c r="BR5" s="21">
        <v>0</v>
      </c>
      <c r="BS5" s="21">
        <v>0</v>
      </c>
      <c r="BT5" s="21">
        <v>0</v>
      </c>
      <c r="BU5" s="21">
        <v>0</v>
      </c>
    </row>
    <row r="6" spans="1:73" x14ac:dyDescent="0.25">
      <c r="A6" s="17" t="s">
        <v>73</v>
      </c>
      <c r="B6" s="17" t="s">
        <v>74</v>
      </c>
      <c r="C6" s="17" t="s">
        <v>82</v>
      </c>
      <c r="D6" s="18" t="s">
        <v>76</v>
      </c>
      <c r="E6" s="17" t="s">
        <v>77</v>
      </c>
      <c r="F6" s="18" t="s">
        <v>78</v>
      </c>
      <c r="G6" s="18">
        <v>2012</v>
      </c>
      <c r="H6" s="18" t="s">
        <v>169</v>
      </c>
      <c r="I6" s="18" t="s">
        <v>170</v>
      </c>
      <c r="J6" s="17" t="s">
        <v>81</v>
      </c>
      <c r="K6" s="19">
        <v>562.55346662212423</v>
      </c>
      <c r="L6" s="20">
        <v>4.2769672663179804E-2</v>
      </c>
      <c r="M6" s="20">
        <v>484.50022732265415</v>
      </c>
      <c r="N6" s="21">
        <v>0</v>
      </c>
      <c r="O6" s="21">
        <v>3.215764861893218E-2</v>
      </c>
      <c r="P6" s="21">
        <v>3.215764861893218E-2</v>
      </c>
      <c r="Q6" s="21">
        <v>3.215764861893218E-2</v>
      </c>
      <c r="R6" s="21">
        <v>3.19284407946906E-2</v>
      </c>
      <c r="S6" s="21">
        <v>1.6575006282726346E-2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228.27488540284295</v>
      </c>
      <c r="AT6" s="21">
        <v>228.27488540284295</v>
      </c>
      <c r="AU6" s="21">
        <v>228.27488540284295</v>
      </c>
      <c r="AV6" s="21">
        <v>228.06991529284298</v>
      </c>
      <c r="AW6" s="21">
        <v>126.06511377324054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  <c r="BQ6" s="21">
        <v>0</v>
      </c>
      <c r="BR6" s="21">
        <v>0</v>
      </c>
      <c r="BS6" s="21">
        <v>0</v>
      </c>
      <c r="BT6" s="21">
        <v>0</v>
      </c>
      <c r="BU6" s="21">
        <v>0</v>
      </c>
    </row>
    <row r="7" spans="1:73" x14ac:dyDescent="0.25">
      <c r="A7" s="17" t="s">
        <v>73</v>
      </c>
      <c r="B7" s="17" t="s">
        <v>74</v>
      </c>
      <c r="C7" s="17" t="s">
        <v>83</v>
      </c>
      <c r="D7" s="18" t="s">
        <v>76</v>
      </c>
      <c r="E7" s="17" t="s">
        <v>77</v>
      </c>
      <c r="F7" s="18" t="s">
        <v>78</v>
      </c>
      <c r="G7" s="18">
        <v>2012</v>
      </c>
      <c r="H7" s="18" t="s">
        <v>169</v>
      </c>
      <c r="I7" s="18" t="s">
        <v>170</v>
      </c>
      <c r="J7" s="17" t="s">
        <v>84</v>
      </c>
      <c r="K7" s="19">
        <v>14594.4899959051</v>
      </c>
      <c r="L7" s="20">
        <v>2.7078377705352347E-2</v>
      </c>
      <c r="M7" s="20">
        <v>401.99918881163131</v>
      </c>
      <c r="N7" s="21">
        <v>0</v>
      </c>
      <c r="O7" s="21">
        <v>2.0359682485227328E-2</v>
      </c>
      <c r="P7" s="21">
        <v>2.0359682485227328E-2</v>
      </c>
      <c r="Q7" s="21">
        <v>2.0359682485227328E-2</v>
      </c>
      <c r="R7" s="21">
        <v>2.0359682485227328E-2</v>
      </c>
      <c r="S7" s="21">
        <v>1.8635610555932488E-2</v>
      </c>
      <c r="T7" s="21">
        <v>1.5770118122186264E-2</v>
      </c>
      <c r="U7" s="21">
        <v>1.1806029331219858E-2</v>
      </c>
      <c r="V7" s="21">
        <v>1.1762439854397993E-2</v>
      </c>
      <c r="W7" s="21">
        <v>1.1762439854397993E-2</v>
      </c>
      <c r="X7" s="21">
        <v>7.58572719757986E-3</v>
      </c>
      <c r="Y7" s="21">
        <v>2.9678339015268445E-3</v>
      </c>
      <c r="Z7" s="21">
        <v>2.9675733202866529E-3</v>
      </c>
      <c r="AA7" s="21">
        <v>2.9675733202866529E-3</v>
      </c>
      <c r="AB7" s="21">
        <v>2.9166475701456456E-3</v>
      </c>
      <c r="AC7" s="21">
        <v>2.9166475701456456E-3</v>
      </c>
      <c r="AD7" s="21">
        <v>2.8441815803309134E-3</v>
      </c>
      <c r="AE7" s="21">
        <v>7.9802249081660688E-4</v>
      </c>
      <c r="AF7" s="21">
        <v>7.9802249081660688E-4</v>
      </c>
      <c r="AG7" s="21">
        <v>7.9802249081660688E-4</v>
      </c>
      <c r="AH7" s="21">
        <v>7.9802249081660688E-4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368.42737150235536</v>
      </c>
      <c r="AT7" s="21">
        <v>368.42737150235536</v>
      </c>
      <c r="AU7" s="21">
        <v>368.42737150235536</v>
      </c>
      <c r="AV7" s="21">
        <v>368.42737150235536</v>
      </c>
      <c r="AW7" s="21">
        <v>331.19276926944696</v>
      </c>
      <c r="AX7" s="21">
        <v>269.30702705706227</v>
      </c>
      <c r="AY7" s="21">
        <v>183.6950135212148</v>
      </c>
      <c r="AZ7" s="21">
        <v>183.31316970425524</v>
      </c>
      <c r="BA7" s="21">
        <v>183.31316970425524</v>
      </c>
      <c r="BB7" s="21">
        <v>93.109140640696609</v>
      </c>
      <c r="BC7" s="21">
        <v>69.09912703127101</v>
      </c>
      <c r="BD7" s="21">
        <v>66.951639516475694</v>
      </c>
      <c r="BE7" s="21">
        <v>66.951639516475694</v>
      </c>
      <c r="BF7" s="21">
        <v>62.277418337460915</v>
      </c>
      <c r="BG7" s="21">
        <v>62.277418337460915</v>
      </c>
      <c r="BH7" s="21">
        <v>61.425493926521483</v>
      </c>
      <c r="BI7" s="21">
        <v>17.234808776583041</v>
      </c>
      <c r="BJ7" s="21">
        <v>17.234808776583041</v>
      </c>
      <c r="BK7" s="21">
        <v>17.234808776583041</v>
      </c>
      <c r="BL7" s="21">
        <v>17.234808776583041</v>
      </c>
      <c r="BM7" s="21">
        <v>0</v>
      </c>
      <c r="BN7" s="21">
        <v>0</v>
      </c>
      <c r="BO7" s="21">
        <v>0</v>
      </c>
      <c r="BP7" s="21">
        <v>0</v>
      </c>
      <c r="BQ7" s="21">
        <v>0</v>
      </c>
      <c r="BR7" s="21">
        <v>0</v>
      </c>
      <c r="BS7" s="21">
        <v>0</v>
      </c>
      <c r="BT7" s="21">
        <v>0</v>
      </c>
      <c r="BU7" s="21">
        <v>0</v>
      </c>
    </row>
    <row r="8" spans="1:73" x14ac:dyDescent="0.25">
      <c r="A8" s="17" t="s">
        <v>73</v>
      </c>
      <c r="B8" s="17" t="s">
        <v>74</v>
      </c>
      <c r="C8" s="17" t="s">
        <v>85</v>
      </c>
      <c r="D8" s="18" t="s">
        <v>76</v>
      </c>
      <c r="E8" s="17" t="s">
        <v>77</v>
      </c>
      <c r="F8" s="18" t="s">
        <v>78</v>
      </c>
      <c r="G8" s="18">
        <v>2012</v>
      </c>
      <c r="H8" s="18" t="s">
        <v>169</v>
      </c>
      <c r="I8" s="18" t="s">
        <v>170</v>
      </c>
      <c r="J8" s="17" t="s">
        <v>84</v>
      </c>
      <c r="K8" s="19">
        <v>424.95625320834353</v>
      </c>
      <c r="L8" s="21">
        <v>4.2157768963821292E-3</v>
      </c>
      <c r="M8" s="21">
        <v>19.234638903268511</v>
      </c>
      <c r="N8" s="21">
        <v>0</v>
      </c>
      <c r="O8" s="21">
        <v>3.169757064948969E-3</v>
      </c>
      <c r="P8" s="21">
        <v>3.169757064948969E-3</v>
      </c>
      <c r="Q8" s="21">
        <v>3.169757064948969E-3</v>
      </c>
      <c r="R8" s="21">
        <v>3.169757064948969E-3</v>
      </c>
      <c r="S8" s="21">
        <v>3.1563768368992567E-3</v>
      </c>
      <c r="T8" s="21">
        <v>3.1563768368992567E-3</v>
      </c>
      <c r="U8" s="21">
        <v>2.6922260134713025E-3</v>
      </c>
      <c r="V8" s="21">
        <v>2.6866052651442728E-3</v>
      </c>
      <c r="W8" s="21">
        <v>2.6866052651442728E-3</v>
      </c>
      <c r="X8" s="21">
        <v>2.6866052651442728E-3</v>
      </c>
      <c r="Y8" s="21">
        <v>4.9419266725409468E-5</v>
      </c>
      <c r="Z8" s="21">
        <v>4.9385232400714676E-5</v>
      </c>
      <c r="AA8" s="21">
        <v>4.9385232400714676E-5</v>
      </c>
      <c r="AB8" s="21">
        <v>4.7606914360051159E-5</v>
      </c>
      <c r="AC8" s="21">
        <v>4.7606914360051159E-5</v>
      </c>
      <c r="AD8" s="21">
        <v>4.4468623462562767E-5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19.234638903268511</v>
      </c>
      <c r="AT8" s="21">
        <v>19.234638903268511</v>
      </c>
      <c r="AU8" s="21">
        <v>19.234638903268511</v>
      </c>
      <c r="AV8" s="21">
        <v>19.234638903268511</v>
      </c>
      <c r="AW8" s="21">
        <v>18.945667509006313</v>
      </c>
      <c r="AX8" s="21">
        <v>18.945667509006313</v>
      </c>
      <c r="AY8" s="21">
        <v>8.921450425740268</v>
      </c>
      <c r="AZ8" s="21">
        <v>8.8722126703954842</v>
      </c>
      <c r="BA8" s="21">
        <v>8.8722126703954842</v>
      </c>
      <c r="BB8" s="21">
        <v>8.8722126703954842</v>
      </c>
      <c r="BC8" s="21">
        <v>1.440983335368226</v>
      </c>
      <c r="BD8" s="21">
        <v>1.1605015658327564</v>
      </c>
      <c r="BE8" s="21">
        <v>1.1605015658327564</v>
      </c>
      <c r="BF8" s="21">
        <v>0.99727860248557409</v>
      </c>
      <c r="BG8" s="21">
        <v>0.99727860248557409</v>
      </c>
      <c r="BH8" s="21">
        <v>0.96038423823229191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0</v>
      </c>
      <c r="BR8" s="21">
        <v>0</v>
      </c>
      <c r="BS8" s="21">
        <v>0</v>
      </c>
      <c r="BT8" s="21">
        <v>0</v>
      </c>
      <c r="BU8" s="21">
        <v>0</v>
      </c>
    </row>
    <row r="9" spans="1:73" x14ac:dyDescent="0.25">
      <c r="A9" s="17" t="s">
        <v>73</v>
      </c>
      <c r="B9" s="17" t="s">
        <v>74</v>
      </c>
      <c r="C9" s="17" t="s">
        <v>86</v>
      </c>
      <c r="D9" s="18" t="s">
        <v>76</v>
      </c>
      <c r="E9" s="17" t="s">
        <v>77</v>
      </c>
      <c r="F9" s="18" t="s">
        <v>78</v>
      </c>
      <c r="G9" s="18">
        <v>2012</v>
      </c>
      <c r="H9" s="18" t="s">
        <v>169</v>
      </c>
      <c r="I9" s="18" t="s">
        <v>170</v>
      </c>
      <c r="J9" s="17" t="s">
        <v>87</v>
      </c>
      <c r="K9" s="19">
        <v>2270.5048373399122</v>
      </c>
      <c r="L9" s="20">
        <v>0.63544429164793303</v>
      </c>
      <c r="M9" s="20">
        <v>1890.8264575530243</v>
      </c>
      <c r="N9" s="21">
        <v>0</v>
      </c>
      <c r="O9" s="21">
        <v>0.47777766289318274</v>
      </c>
      <c r="P9" s="21">
        <v>0.47777766289318274</v>
      </c>
      <c r="Q9" s="21">
        <v>0.47777766289318274</v>
      </c>
      <c r="R9" s="21">
        <v>0.47777766289318274</v>
      </c>
      <c r="S9" s="21">
        <v>0.47777766289318274</v>
      </c>
      <c r="T9" s="21">
        <v>0.47777766289318274</v>
      </c>
      <c r="U9" s="21">
        <v>0.47777766289318274</v>
      </c>
      <c r="V9" s="21">
        <v>0.47777766289318274</v>
      </c>
      <c r="W9" s="21">
        <v>0.47777766289318274</v>
      </c>
      <c r="X9" s="21">
        <v>0.47777766289318274</v>
      </c>
      <c r="Y9" s="21">
        <v>0.47777766289318274</v>
      </c>
      <c r="Z9" s="21">
        <v>0.47777766289318274</v>
      </c>
      <c r="AA9" s="21">
        <v>0.47777766289318274</v>
      </c>
      <c r="AB9" s="21">
        <v>0.47777766289318274</v>
      </c>
      <c r="AC9" s="21">
        <v>0.47777766289318274</v>
      </c>
      <c r="AD9" s="21">
        <v>0.47777766289318274</v>
      </c>
      <c r="AE9" s="21">
        <v>0.47777766289318274</v>
      </c>
      <c r="AF9" s="21">
        <v>0.47777766289318274</v>
      </c>
      <c r="AG9" s="21">
        <v>0.34777855161056354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787.61814285534751</v>
      </c>
      <c r="AT9" s="21">
        <v>787.61814285534751</v>
      </c>
      <c r="AU9" s="21">
        <v>787.61814285534751</v>
      </c>
      <c r="AV9" s="21">
        <v>787.61814285534751</v>
      </c>
      <c r="AW9" s="21">
        <v>787.61814285534751</v>
      </c>
      <c r="AX9" s="21">
        <v>787.61814285534751</v>
      </c>
      <c r="AY9" s="21">
        <v>787.61814285534751</v>
      </c>
      <c r="AZ9" s="21">
        <v>787.61814285534751</v>
      </c>
      <c r="BA9" s="21">
        <v>787.61814285534751</v>
      </c>
      <c r="BB9" s="21">
        <v>787.61814285534751</v>
      </c>
      <c r="BC9" s="21">
        <v>787.61814285534751</v>
      </c>
      <c r="BD9" s="21">
        <v>787.61814285534751</v>
      </c>
      <c r="BE9" s="21">
        <v>787.61814285534751</v>
      </c>
      <c r="BF9" s="21">
        <v>787.61814285534751</v>
      </c>
      <c r="BG9" s="21">
        <v>787.61814285534751</v>
      </c>
      <c r="BH9" s="21">
        <v>787.61814285534751</v>
      </c>
      <c r="BI9" s="21">
        <v>787.61814285534751</v>
      </c>
      <c r="BJ9" s="21">
        <v>787.61814285534751</v>
      </c>
      <c r="BK9" s="21">
        <v>671.36586295317341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1">
        <v>0</v>
      </c>
    </row>
    <row r="10" spans="1:73" x14ac:dyDescent="0.25">
      <c r="A10" s="17" t="s">
        <v>73</v>
      </c>
      <c r="B10" s="17" t="s">
        <v>74</v>
      </c>
      <c r="C10" s="17" t="s">
        <v>171</v>
      </c>
      <c r="D10" s="18" t="s">
        <v>76</v>
      </c>
      <c r="E10" s="17" t="s">
        <v>77</v>
      </c>
      <c r="F10" s="18" t="s">
        <v>93</v>
      </c>
      <c r="G10" s="18">
        <v>2012</v>
      </c>
      <c r="H10" s="18" t="s">
        <v>169</v>
      </c>
      <c r="I10" s="18" t="s">
        <v>170</v>
      </c>
      <c r="J10" s="17" t="s">
        <v>172</v>
      </c>
      <c r="K10" s="19">
        <v>2768</v>
      </c>
      <c r="L10" s="20">
        <v>1.6950910911340002</v>
      </c>
      <c r="M10" s="20">
        <v>9.5891792130000013</v>
      </c>
      <c r="N10" s="21">
        <v>0</v>
      </c>
      <c r="O10" s="21">
        <v>1.2745045798000001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9.5891792130000013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</row>
    <row r="11" spans="1:73" x14ac:dyDescent="0.25">
      <c r="A11" s="17" t="s">
        <v>73</v>
      </c>
      <c r="B11" s="17" t="s">
        <v>102</v>
      </c>
      <c r="C11" s="17" t="s">
        <v>103</v>
      </c>
      <c r="D11" s="18" t="s">
        <v>76</v>
      </c>
      <c r="E11" s="17" t="s">
        <v>102</v>
      </c>
      <c r="F11" s="18" t="s">
        <v>93</v>
      </c>
      <c r="G11" s="18">
        <v>2012</v>
      </c>
      <c r="H11" s="18" t="s">
        <v>169</v>
      </c>
      <c r="I11" s="18" t="s">
        <v>170</v>
      </c>
      <c r="J11" s="17" t="s">
        <v>95</v>
      </c>
      <c r="K11" s="19">
        <v>4</v>
      </c>
      <c r="L11" s="20">
        <v>2.0458661237140001</v>
      </c>
      <c r="M11" s="20">
        <v>-31.234245560507816</v>
      </c>
      <c r="N11" s="21">
        <v>0</v>
      </c>
      <c r="O11" s="21">
        <v>1.5382452058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3">
        <v>0</v>
      </c>
      <c r="AS11" s="23">
        <v>37.071040000000004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</row>
    <row r="12" spans="1:73" x14ac:dyDescent="0.25">
      <c r="A12" s="17" t="s">
        <v>73</v>
      </c>
      <c r="B12" s="17" t="s">
        <v>104</v>
      </c>
      <c r="C12" s="17" t="s">
        <v>107</v>
      </c>
      <c r="D12" s="18" t="s">
        <v>76</v>
      </c>
      <c r="E12" s="17" t="s">
        <v>168</v>
      </c>
      <c r="F12" s="18" t="s">
        <v>78</v>
      </c>
      <c r="G12" s="18">
        <v>2012</v>
      </c>
      <c r="H12" s="18" t="s">
        <v>169</v>
      </c>
      <c r="I12" s="18" t="s">
        <v>170</v>
      </c>
      <c r="J12" s="17" t="s">
        <v>97</v>
      </c>
      <c r="K12" s="19">
        <v>1.0137566967435778</v>
      </c>
      <c r="L12" s="20">
        <v>2.6738993953592305E-2</v>
      </c>
      <c r="M12" s="20">
        <v>3.01212504888356</v>
      </c>
      <c r="N12" s="21">
        <v>0</v>
      </c>
      <c r="O12" s="21">
        <v>2.010450673202429E-2</v>
      </c>
      <c r="P12" s="21">
        <v>2.010450673202429E-2</v>
      </c>
      <c r="Q12" s="21">
        <v>2.010450673202429E-2</v>
      </c>
      <c r="R12" s="21">
        <v>2.010450673202429E-2</v>
      </c>
      <c r="S12" s="21">
        <v>2.010450673202429E-2</v>
      </c>
      <c r="T12" s="21">
        <v>2.010450673202429E-2</v>
      </c>
      <c r="U12" s="21">
        <v>2.010450673202429E-2</v>
      </c>
      <c r="V12" s="21">
        <v>2.010450673202429E-2</v>
      </c>
      <c r="W12" s="21">
        <v>2.010450673202429E-2</v>
      </c>
      <c r="X12" s="21">
        <v>2.010450673202429E-2</v>
      </c>
      <c r="Y12" s="21">
        <v>2.010450673202429E-2</v>
      </c>
      <c r="Z12" s="21">
        <v>2.010450673202429E-2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1.50606252444178</v>
      </c>
      <c r="AT12" s="21">
        <v>1.50606252444178</v>
      </c>
      <c r="AU12" s="21">
        <v>1.50606252444178</v>
      </c>
      <c r="AV12" s="21">
        <v>1.50606252444178</v>
      </c>
      <c r="AW12" s="21">
        <v>1.50606252444178</v>
      </c>
      <c r="AX12" s="21">
        <v>1.50606252444178</v>
      </c>
      <c r="AY12" s="21">
        <v>1.50606252444178</v>
      </c>
      <c r="AZ12" s="21">
        <v>1.50606252444178</v>
      </c>
      <c r="BA12" s="21">
        <v>1.50606252444178</v>
      </c>
      <c r="BB12" s="21">
        <v>1.50606252444178</v>
      </c>
      <c r="BC12" s="21">
        <v>1.50606252444178</v>
      </c>
      <c r="BD12" s="21">
        <v>1.50606252444178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</row>
    <row r="13" spans="1:73" x14ac:dyDescent="0.25">
      <c r="A13" s="24" t="s">
        <v>173</v>
      </c>
      <c r="B13" s="24" t="s">
        <v>74</v>
      </c>
      <c r="C13" s="24" t="s">
        <v>174</v>
      </c>
      <c r="D13" s="21" t="s">
        <v>76</v>
      </c>
      <c r="E13" s="24" t="s">
        <v>77</v>
      </c>
      <c r="F13" s="24" t="s">
        <v>93</v>
      </c>
      <c r="G13" s="25">
        <v>2012</v>
      </c>
      <c r="H13" s="21" t="s">
        <v>169</v>
      </c>
      <c r="I13" s="21" t="s">
        <v>170</v>
      </c>
      <c r="J13" s="24" t="s">
        <v>172</v>
      </c>
      <c r="K13" s="21">
        <v>3</v>
      </c>
      <c r="L13" s="21">
        <v>2.0651428700000003E-3</v>
      </c>
      <c r="M13" s="21">
        <v>6.1225100000000003E-3</v>
      </c>
      <c r="N13" s="21">
        <v>0</v>
      </c>
      <c r="O13" s="21">
        <v>1.552739E-3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6.1225100000000003E-3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</row>
    <row r="14" spans="1:73" x14ac:dyDescent="0.25">
      <c r="A14" s="24" t="s">
        <v>173</v>
      </c>
      <c r="B14" s="24" t="s">
        <v>74</v>
      </c>
      <c r="C14" s="24" t="s">
        <v>174</v>
      </c>
      <c r="D14" s="21" t="s">
        <v>76</v>
      </c>
      <c r="E14" s="24" t="s">
        <v>77</v>
      </c>
      <c r="F14" s="24" t="s">
        <v>93</v>
      </c>
      <c r="G14" s="25">
        <v>2012</v>
      </c>
      <c r="H14" s="21" t="s">
        <v>169</v>
      </c>
      <c r="I14" s="21" t="s">
        <v>170</v>
      </c>
      <c r="J14" s="24" t="s">
        <v>172</v>
      </c>
      <c r="K14" s="21">
        <v>3074</v>
      </c>
      <c r="L14" s="21">
        <v>1.8823968799999999</v>
      </c>
      <c r="M14" s="21">
        <v>10.64893</v>
      </c>
      <c r="N14" s="21">
        <v>0</v>
      </c>
      <c r="O14" s="21">
        <v>1.4153359999999999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10.64893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</row>
    <row r="15" spans="1:73" x14ac:dyDescent="0.25">
      <c r="A15" s="24" t="s">
        <v>173</v>
      </c>
      <c r="B15" s="24" t="s">
        <v>102</v>
      </c>
      <c r="C15" s="24" t="s">
        <v>103</v>
      </c>
      <c r="D15" s="24" t="s">
        <v>76</v>
      </c>
      <c r="E15" s="24" t="s">
        <v>102</v>
      </c>
      <c r="F15" s="24" t="s">
        <v>93</v>
      </c>
      <c r="G15" s="25">
        <v>2012</v>
      </c>
      <c r="H15" s="21" t="s">
        <v>169</v>
      </c>
      <c r="I15" s="21" t="s">
        <v>170</v>
      </c>
      <c r="J15" s="24" t="s">
        <v>95</v>
      </c>
      <c r="K15" s="21">
        <v>3</v>
      </c>
      <c r="L15" s="21">
        <v>1.1227880485990001</v>
      </c>
      <c r="M15" s="21">
        <v>20.344889999999999</v>
      </c>
      <c r="N15" s="21">
        <v>0</v>
      </c>
      <c r="O15" s="21">
        <v>0.84420154030000005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20.344889999999999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</row>
    <row r="16" spans="1:73" x14ac:dyDescent="0.25">
      <c r="A16" s="24" t="s">
        <v>173</v>
      </c>
      <c r="B16" s="24" t="s">
        <v>90</v>
      </c>
      <c r="C16" s="24" t="s">
        <v>103</v>
      </c>
      <c r="D16" s="24" t="s">
        <v>76</v>
      </c>
      <c r="E16" s="24" t="s">
        <v>90</v>
      </c>
      <c r="F16" s="24" t="s">
        <v>93</v>
      </c>
      <c r="G16" s="25">
        <v>2012</v>
      </c>
      <c r="H16" s="21" t="s">
        <v>169</v>
      </c>
      <c r="I16" s="21" t="s">
        <v>170</v>
      </c>
      <c r="J16" s="21" t="s">
        <v>95</v>
      </c>
      <c r="K16" s="21">
        <v>1</v>
      </c>
      <c r="L16" s="21">
        <v>0.17705420512500003</v>
      </c>
      <c r="M16" s="21">
        <v>1.934992</v>
      </c>
      <c r="N16" s="21">
        <v>0</v>
      </c>
      <c r="O16" s="21">
        <v>0.13312346250000001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1.934992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</row>
    <row r="17" spans="1:73" x14ac:dyDescent="0.25">
      <c r="A17" s="18" t="s">
        <v>175</v>
      </c>
      <c r="B17" s="18" t="s">
        <v>90</v>
      </c>
      <c r="C17" s="18" t="s">
        <v>98</v>
      </c>
      <c r="D17" s="18" t="s">
        <v>76</v>
      </c>
      <c r="E17" s="18" t="s">
        <v>168</v>
      </c>
      <c r="F17" s="18" t="s">
        <v>78</v>
      </c>
      <c r="G17" s="18">
        <v>2011</v>
      </c>
      <c r="H17" s="18" t="s">
        <v>169</v>
      </c>
      <c r="I17" s="18" t="s">
        <v>170</v>
      </c>
      <c r="J17" s="18" t="s">
        <v>97</v>
      </c>
      <c r="K17" s="25">
        <v>4</v>
      </c>
      <c r="L17" s="20">
        <v>5.5791632825102633E-2</v>
      </c>
      <c r="M17" s="20">
        <v>317.98100897689699</v>
      </c>
      <c r="N17" s="21">
        <v>4.194859610909972E-2</v>
      </c>
      <c r="O17" s="21">
        <v>4.194859610909972E-2</v>
      </c>
      <c r="P17" s="21">
        <v>4.194859610909972E-2</v>
      </c>
      <c r="Q17" s="21">
        <v>4.194859610909972E-2</v>
      </c>
      <c r="R17" s="21">
        <v>4.194859610909972E-2</v>
      </c>
      <c r="S17" s="21">
        <v>4.194859610909972E-2</v>
      </c>
      <c r="T17" s="21">
        <v>4.194859610909972E-2</v>
      </c>
      <c r="U17" s="21">
        <v>4.194859610909972E-2</v>
      </c>
      <c r="V17" s="21">
        <v>4.194859610909972E-2</v>
      </c>
      <c r="W17" s="21">
        <v>4.194859610909972E-2</v>
      </c>
      <c r="X17" s="21">
        <v>4.194859610909972E-2</v>
      </c>
      <c r="Y17" s="21">
        <v>4.194859610909972E-2</v>
      </c>
      <c r="Z17" s="21">
        <v>4.194859610909972E-2</v>
      </c>
      <c r="AA17" s="21">
        <v>4.194859610909972E-2</v>
      </c>
      <c r="AB17" s="21">
        <v>4.194859610909972E-2</v>
      </c>
      <c r="AC17" s="21">
        <v>2.5038151683791119E-2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207.47143137827021</v>
      </c>
      <c r="AS17" s="21">
        <v>207.47143137827021</v>
      </c>
      <c r="AT17" s="21">
        <v>207.47143137827021</v>
      </c>
      <c r="AU17" s="21">
        <v>207.47143137827021</v>
      </c>
      <c r="AV17" s="21">
        <v>207.47143137827021</v>
      </c>
      <c r="AW17" s="21">
        <v>207.47143137827021</v>
      </c>
      <c r="AX17" s="21">
        <v>207.47143137827021</v>
      </c>
      <c r="AY17" s="21">
        <v>207.47143137827021</v>
      </c>
      <c r="AZ17" s="21">
        <v>207.47143137827021</v>
      </c>
      <c r="BA17" s="21">
        <v>207.47143137827021</v>
      </c>
      <c r="BB17" s="21">
        <v>207.47143137827021</v>
      </c>
      <c r="BC17" s="21">
        <v>207.47143137827021</v>
      </c>
      <c r="BD17" s="21">
        <v>207.47143137827021</v>
      </c>
      <c r="BE17" s="21">
        <v>207.47143137827021</v>
      </c>
      <c r="BF17" s="21">
        <v>207.47143137827021</v>
      </c>
      <c r="BG17" s="21">
        <v>201.60451319422049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  <c r="BQ17" s="21">
        <v>0</v>
      </c>
      <c r="BR17" s="21">
        <v>0</v>
      </c>
      <c r="BS17" s="21">
        <v>0</v>
      </c>
      <c r="BT17" s="21">
        <v>0</v>
      </c>
      <c r="BU17" s="21">
        <v>0</v>
      </c>
    </row>
    <row r="18" spans="1:73" x14ac:dyDescent="0.25">
      <c r="A18" s="18" t="s">
        <v>175</v>
      </c>
      <c r="B18" s="18" t="s">
        <v>90</v>
      </c>
      <c r="C18" s="18" t="s">
        <v>96</v>
      </c>
      <c r="D18" s="18" t="s">
        <v>76</v>
      </c>
      <c r="E18" s="18" t="s">
        <v>168</v>
      </c>
      <c r="F18" s="18" t="s">
        <v>78</v>
      </c>
      <c r="G18" s="18">
        <v>2011</v>
      </c>
      <c r="H18" s="18" t="s">
        <v>169</v>
      </c>
      <c r="I18" s="18" t="s">
        <v>170</v>
      </c>
      <c r="J18" s="18" t="s">
        <v>97</v>
      </c>
      <c r="K18" s="25">
        <v>32</v>
      </c>
      <c r="L18" s="20">
        <v>3.3030494989434563E-2</v>
      </c>
      <c r="M18" s="20">
        <v>90.869945413801091</v>
      </c>
      <c r="N18" s="21">
        <v>3.0569004094037511E-2</v>
      </c>
      <c r="O18" s="21">
        <v>3.0569004094037511E-2</v>
      </c>
      <c r="P18" s="21">
        <v>3.0569004094037511E-2</v>
      </c>
      <c r="Q18" s="21">
        <v>1.6838760547051034E-2</v>
      </c>
      <c r="R18" s="21">
        <v>1.6838760547051034E-2</v>
      </c>
      <c r="S18" s="21">
        <v>1.6838760547051034E-2</v>
      </c>
      <c r="T18" s="21">
        <v>6.5142902588454675E-3</v>
      </c>
      <c r="U18" s="21">
        <v>6.5142902588454675E-3</v>
      </c>
      <c r="V18" s="21">
        <v>6.5142902588454675E-3</v>
      </c>
      <c r="W18" s="21">
        <v>6.5142902588454675E-3</v>
      </c>
      <c r="X18" s="21">
        <v>5.8921259964159391E-3</v>
      </c>
      <c r="Y18" s="21">
        <v>5.8921259964159391E-3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84.376299240165267</v>
      </c>
      <c r="AS18" s="21">
        <v>84.376299240165267</v>
      </c>
      <c r="AT18" s="26">
        <v>84.376299240165267</v>
      </c>
      <c r="AU18" s="26">
        <v>44.364778948919067</v>
      </c>
      <c r="AV18" s="21">
        <v>44.364778948919067</v>
      </c>
      <c r="AW18" s="21">
        <v>44.364778948919067</v>
      </c>
      <c r="AX18" s="21">
        <v>18.868782967831351</v>
      </c>
      <c r="AY18" s="21">
        <v>18.868782967831351</v>
      </c>
      <c r="AZ18" s="21">
        <v>18.868782967831351</v>
      </c>
      <c r="BA18" s="21">
        <v>18.868782967831351</v>
      </c>
      <c r="BB18" s="21">
        <v>14.777696660365217</v>
      </c>
      <c r="BC18" s="21">
        <v>14.777696660365217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</row>
    <row r="19" spans="1:73" x14ac:dyDescent="0.25">
      <c r="A19" s="18" t="s">
        <v>175</v>
      </c>
      <c r="B19" s="18" t="s">
        <v>90</v>
      </c>
      <c r="C19" s="18" t="s">
        <v>99</v>
      </c>
      <c r="D19" s="18" t="s">
        <v>76</v>
      </c>
      <c r="E19" s="18" t="s">
        <v>168</v>
      </c>
      <c r="F19" s="18" t="s">
        <v>78</v>
      </c>
      <c r="G19" s="18">
        <v>2011</v>
      </c>
      <c r="H19" s="18" t="s">
        <v>169</v>
      </c>
      <c r="I19" s="18" t="s">
        <v>170</v>
      </c>
      <c r="J19" s="18" t="s">
        <v>97</v>
      </c>
      <c r="K19" s="18">
        <v>3</v>
      </c>
      <c r="L19" s="20">
        <v>1.5531523888694347E-2</v>
      </c>
      <c r="M19" s="20">
        <v>75.528763387689224</v>
      </c>
      <c r="N19" s="21">
        <v>1.5531523888694347E-2</v>
      </c>
      <c r="O19" s="21">
        <v>1.5531523888694347E-2</v>
      </c>
      <c r="P19" s="21">
        <v>1.5531523888694347E-2</v>
      </c>
      <c r="Q19" s="21">
        <v>1.5531523888694347E-2</v>
      </c>
      <c r="R19" s="21">
        <v>1.5531523888694347E-2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75.528763387689224</v>
      </c>
      <c r="AS19" s="21">
        <v>75.528763387689224</v>
      </c>
      <c r="AT19" s="21">
        <v>75.528763387689224</v>
      </c>
      <c r="AU19" s="21">
        <v>75.528763387689224</v>
      </c>
      <c r="AV19" s="21">
        <v>75.528763387689224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  <c r="BQ19" s="21">
        <v>0</v>
      </c>
      <c r="BR19" s="21">
        <v>0</v>
      </c>
      <c r="BS19" s="21">
        <v>0</v>
      </c>
      <c r="BT19" s="21">
        <v>0</v>
      </c>
      <c r="BU19" s="21">
        <v>0</v>
      </c>
    </row>
    <row r="20" spans="1:73" x14ac:dyDescent="0.25">
      <c r="A20" s="18" t="s">
        <v>175</v>
      </c>
      <c r="B20" s="18" t="s">
        <v>104</v>
      </c>
      <c r="C20" s="18" t="s">
        <v>107</v>
      </c>
      <c r="D20" s="18" t="s">
        <v>76</v>
      </c>
      <c r="E20" s="18" t="s">
        <v>168</v>
      </c>
      <c r="F20" s="18" t="s">
        <v>78</v>
      </c>
      <c r="G20" s="18">
        <v>2011</v>
      </c>
      <c r="H20" s="18" t="s">
        <v>169</v>
      </c>
      <c r="I20" s="18" t="s">
        <v>170</v>
      </c>
      <c r="J20" s="18" t="s">
        <v>176</v>
      </c>
      <c r="K20" s="19">
        <v>-1.4238263312996935E-2</v>
      </c>
      <c r="L20" s="20">
        <v>-1.8922651942972837E-3</v>
      </c>
      <c r="M20" s="20">
        <v>-48.800674037910852</v>
      </c>
      <c r="N20" s="21">
        <v>-9.4613259714864187E-4</v>
      </c>
      <c r="O20" s="21">
        <v>-9.4613259714864187E-4</v>
      </c>
      <c r="P20" s="21">
        <v>-9.4613259714864187E-4</v>
      </c>
      <c r="Q20" s="21">
        <v>-9.4613259714864187E-4</v>
      </c>
      <c r="R20" s="21">
        <v>-9.4613259714864198E-4</v>
      </c>
      <c r="S20" s="21">
        <v>-9.4613259714864198E-4</v>
      </c>
      <c r="T20" s="21">
        <v>-9.4613259714864198E-4</v>
      </c>
      <c r="U20" s="21">
        <v>-9.4613259714864198E-4</v>
      </c>
      <c r="V20" s="21">
        <v>-9.4613259714864198E-4</v>
      </c>
      <c r="W20" s="21">
        <v>-9.4613259714864198E-4</v>
      </c>
      <c r="X20" s="21">
        <v>-9.4613259714864198E-4</v>
      </c>
      <c r="Y20" s="21">
        <v>-9.4613259714864198E-4</v>
      </c>
      <c r="Z20" s="21">
        <v>-9.4613259714864198E-4</v>
      </c>
      <c r="AA20" s="21">
        <v>-9.4613259714864198E-4</v>
      </c>
      <c r="AB20" s="21">
        <v>-9.4613259714864198E-4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-24.400337018955426</v>
      </c>
      <c r="AS20" s="21">
        <v>-24.400337018955426</v>
      </c>
      <c r="AT20" s="21">
        <v>-24.400337018955426</v>
      </c>
      <c r="AU20" s="21">
        <v>-24.400337018955426</v>
      </c>
      <c r="AV20" s="21">
        <v>-24.400337018955401</v>
      </c>
      <c r="AW20" s="21">
        <v>-24.400337018955401</v>
      </c>
      <c r="AX20" s="21">
        <v>-24.400337018955401</v>
      </c>
      <c r="AY20" s="21">
        <v>-24.400337018955401</v>
      </c>
      <c r="AZ20" s="21">
        <v>-24.400337018955401</v>
      </c>
      <c r="BA20" s="21">
        <v>-24.400337018955401</v>
      </c>
      <c r="BB20" s="21">
        <v>-24.400337018955401</v>
      </c>
      <c r="BC20" s="21">
        <v>-24.400337018955401</v>
      </c>
      <c r="BD20" s="21">
        <v>-24.400337018955401</v>
      </c>
      <c r="BE20" s="21">
        <v>-24.400337018955401</v>
      </c>
      <c r="BF20" s="21">
        <v>-24.400337018955401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</row>
    <row r="21" spans="1:73" x14ac:dyDescent="0.25">
      <c r="A21" s="18" t="s">
        <v>175</v>
      </c>
      <c r="B21" s="18" t="s">
        <v>74</v>
      </c>
      <c r="C21" s="18" t="s">
        <v>86</v>
      </c>
      <c r="D21" s="18" t="s">
        <v>76</v>
      </c>
      <c r="E21" s="18" t="s">
        <v>77</v>
      </c>
      <c r="F21" s="18" t="s">
        <v>78</v>
      </c>
      <c r="G21" s="18">
        <v>2011</v>
      </c>
      <c r="H21" s="18" t="s">
        <v>169</v>
      </c>
      <c r="I21" s="18" t="s">
        <v>170</v>
      </c>
      <c r="J21" s="18" t="s">
        <v>87</v>
      </c>
      <c r="K21" s="19">
        <v>-418.59473671235497</v>
      </c>
      <c r="L21" s="20">
        <v>-0.26367994548323725</v>
      </c>
      <c r="M21" s="20">
        <v>-468.50547144827163</v>
      </c>
      <c r="N21" s="21">
        <v>-0.1098350978431254</v>
      </c>
      <c r="O21" s="21">
        <v>-0.1098350978431254</v>
      </c>
      <c r="P21" s="21">
        <v>-0.1098350978431254</v>
      </c>
      <c r="Q21" s="21">
        <v>-0.1098350978431254</v>
      </c>
      <c r="R21" s="21">
        <v>-0.1098350978431254</v>
      </c>
      <c r="S21" s="21">
        <v>-0.1098350978431254</v>
      </c>
      <c r="T21" s="21">
        <v>-0.1098350978431254</v>
      </c>
      <c r="U21" s="21">
        <v>-0.1098350978431254</v>
      </c>
      <c r="V21" s="21">
        <v>-0.1098350978431254</v>
      </c>
      <c r="W21" s="21">
        <v>-0.1098350978431254</v>
      </c>
      <c r="X21" s="21">
        <v>-0.1098350978431254</v>
      </c>
      <c r="Y21" s="21">
        <v>-0.1098350978431254</v>
      </c>
      <c r="Z21" s="21">
        <v>-0.1098350978431254</v>
      </c>
      <c r="AA21" s="21">
        <v>-0.1098350978431254</v>
      </c>
      <c r="AB21" s="21">
        <v>-0.1098350978431254</v>
      </c>
      <c r="AC21" s="21">
        <v>-0.1098350978431254</v>
      </c>
      <c r="AD21" s="21">
        <v>-0.1098350978431254</v>
      </c>
      <c r="AE21" s="21">
        <v>-0.1098350978431254</v>
      </c>
      <c r="AF21" s="21">
        <v>-8.3453639779583075E-2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-195.15456210465513</v>
      </c>
      <c r="AS21" s="21">
        <v>-195.15456210465513</v>
      </c>
      <c r="AT21" s="21">
        <v>-195.15456210465513</v>
      </c>
      <c r="AU21" s="21">
        <v>-195.15456210465513</v>
      </c>
      <c r="AV21" s="21">
        <v>-195.15456210465513</v>
      </c>
      <c r="AW21" s="21">
        <v>-195.15456210465513</v>
      </c>
      <c r="AX21" s="21">
        <v>-195.15456210465513</v>
      </c>
      <c r="AY21" s="21">
        <v>-195.15456210465513</v>
      </c>
      <c r="AZ21" s="21">
        <v>-195.15456210465513</v>
      </c>
      <c r="BA21" s="21">
        <v>-195.15456210465513</v>
      </c>
      <c r="BB21" s="21">
        <v>-195.15456210465513</v>
      </c>
      <c r="BC21" s="21">
        <v>-195.15456210465513</v>
      </c>
      <c r="BD21" s="21">
        <v>-195.15456210465513</v>
      </c>
      <c r="BE21" s="21">
        <v>-195.15456210465513</v>
      </c>
      <c r="BF21" s="21">
        <v>-195.15456210465513</v>
      </c>
      <c r="BG21" s="21">
        <v>-195.15456210465513</v>
      </c>
      <c r="BH21" s="21">
        <v>-195.15456210465513</v>
      </c>
      <c r="BI21" s="21">
        <v>-195.15456210465513</v>
      </c>
      <c r="BJ21" s="21">
        <v>-171.60322391975427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1">
        <v>0</v>
      </c>
    </row>
    <row r="22" spans="1:73" x14ac:dyDescent="0.25">
      <c r="A22" s="18" t="s">
        <v>175</v>
      </c>
      <c r="B22" s="18" t="s">
        <v>74</v>
      </c>
      <c r="C22" s="18" t="s">
        <v>83</v>
      </c>
      <c r="D22" s="18" t="s">
        <v>76</v>
      </c>
      <c r="E22" s="18" t="s">
        <v>77</v>
      </c>
      <c r="F22" s="18" t="s">
        <v>78</v>
      </c>
      <c r="G22" s="18">
        <v>2011</v>
      </c>
      <c r="H22" s="18" t="s">
        <v>169</v>
      </c>
      <c r="I22" s="18" t="s">
        <v>170</v>
      </c>
      <c r="J22" s="18" t="s">
        <v>84</v>
      </c>
      <c r="K22" s="19">
        <v>1125.5316574692995</v>
      </c>
      <c r="L22" s="20">
        <v>0</v>
      </c>
      <c r="M22" s="20">
        <v>32.653121997791445</v>
      </c>
      <c r="N22" s="21">
        <v>1.4838533192928014E-3</v>
      </c>
      <c r="O22" s="21">
        <v>1.4838533192928014E-3</v>
      </c>
      <c r="P22" s="21">
        <v>1.4838533192928014E-3</v>
      </c>
      <c r="Q22" s="21">
        <v>1.4838533192928014E-3</v>
      </c>
      <c r="R22" s="21">
        <v>1.4838533192928014E-3</v>
      </c>
      <c r="S22" s="21">
        <v>1.3568949019355696E-3</v>
      </c>
      <c r="T22" s="21">
        <v>7.7540298623195538E-4</v>
      </c>
      <c r="U22" s="21">
        <v>7.7506028411479305E-4</v>
      </c>
      <c r="V22" s="21">
        <v>7.7506028411479305E-4</v>
      </c>
      <c r="W22" s="21">
        <v>2.4337649495163006E-4</v>
      </c>
      <c r="X22" s="21">
        <v>1.0111991709651108E-4</v>
      </c>
      <c r="Y22" s="21">
        <v>1.0109284819558479E-4</v>
      </c>
      <c r="Z22" s="21">
        <v>1.0109284819558479E-4</v>
      </c>
      <c r="AA22" s="21">
        <v>9.6444629477168985E-5</v>
      </c>
      <c r="AB22" s="21">
        <v>9.6444629477168985E-5</v>
      </c>
      <c r="AC22" s="21">
        <v>9.6231793572536698E-5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30.036244753982675</v>
      </c>
      <c r="AS22" s="21">
        <v>30.036244753982675</v>
      </c>
      <c r="AT22" s="21">
        <v>30.036244753982675</v>
      </c>
      <c r="AU22" s="21">
        <v>30.036244753982675</v>
      </c>
      <c r="AV22" s="21">
        <v>30.036244753982675</v>
      </c>
      <c r="AW22" s="21">
        <v>27.294337012146418</v>
      </c>
      <c r="AX22" s="21">
        <v>14.735916557071974</v>
      </c>
      <c r="AY22" s="21">
        <v>14.732914486525633</v>
      </c>
      <c r="AZ22" s="21">
        <v>14.732914486525633</v>
      </c>
      <c r="BA22" s="21">
        <v>3.2501949625942479</v>
      </c>
      <c r="BB22" s="21">
        <v>2.7305257571130404</v>
      </c>
      <c r="BC22" s="21">
        <v>2.5074470476256816</v>
      </c>
      <c r="BD22" s="21">
        <v>2.5074470476256816</v>
      </c>
      <c r="BE22" s="21">
        <v>2.0808101828145995</v>
      </c>
      <c r="BF22" s="21">
        <v>2.0808101828145995</v>
      </c>
      <c r="BG22" s="21">
        <v>2.0783080421118481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21">
        <v>0</v>
      </c>
      <c r="BP22" s="21">
        <v>0</v>
      </c>
      <c r="BQ22" s="21">
        <v>0</v>
      </c>
      <c r="BR22" s="21">
        <v>0</v>
      </c>
      <c r="BS22" s="21">
        <v>0</v>
      </c>
      <c r="BT22" s="21">
        <v>0</v>
      </c>
      <c r="BU22" s="21">
        <v>0</v>
      </c>
    </row>
    <row r="23" spans="1:73" x14ac:dyDescent="0.25">
      <c r="A23" s="18" t="s">
        <v>175</v>
      </c>
      <c r="B23" s="18" t="s">
        <v>74</v>
      </c>
      <c r="C23" s="18" t="s">
        <v>85</v>
      </c>
      <c r="D23" s="18" t="s">
        <v>76</v>
      </c>
      <c r="E23" s="18" t="s">
        <v>77</v>
      </c>
      <c r="F23" s="18" t="s">
        <v>78</v>
      </c>
      <c r="G23" s="18">
        <v>2011</v>
      </c>
      <c r="H23" s="18" t="s">
        <v>169</v>
      </c>
      <c r="I23" s="18" t="s">
        <v>170</v>
      </c>
      <c r="J23" s="18" t="s">
        <v>84</v>
      </c>
      <c r="K23" s="19">
        <v>113.0250204452354</v>
      </c>
      <c r="L23" s="21">
        <v>2.2146894713896424E-4</v>
      </c>
      <c r="M23" s="20">
        <v>3.5213765725226338</v>
      </c>
      <c r="N23" s="21">
        <v>2.2146894713896424E-4</v>
      </c>
      <c r="O23" s="21">
        <v>2.2146894713896424E-4</v>
      </c>
      <c r="P23" s="21">
        <v>2.2146894713896424E-4</v>
      </c>
      <c r="Q23" s="21">
        <v>2.2146894713896424E-4</v>
      </c>
      <c r="R23" s="21">
        <v>2.2146894713896424E-4</v>
      </c>
      <c r="S23" s="21">
        <v>2.0631253425948997E-4</v>
      </c>
      <c r="T23" s="21">
        <v>1.4430526361535443E-4</v>
      </c>
      <c r="U23" s="21">
        <v>1.4397489076636887E-4</v>
      </c>
      <c r="V23" s="21">
        <v>1.4397489076636887E-4</v>
      </c>
      <c r="W23" s="21">
        <v>8.0501989972357719E-5</v>
      </c>
      <c r="X23" s="21">
        <v>1.0641270608219604E-5</v>
      </c>
      <c r="Y23" s="21">
        <v>1.0630046080930079E-5</v>
      </c>
      <c r="Z23" s="21">
        <v>1.0630046080930079E-5</v>
      </c>
      <c r="AA23" s="21">
        <v>1.0354045324343843E-5</v>
      </c>
      <c r="AB23" s="21">
        <v>1.0354045324343843E-5</v>
      </c>
      <c r="AC23" s="21">
        <v>1.0164675842793919E-5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3.792104115256786</v>
      </c>
      <c r="AS23" s="21">
        <v>3.792104115256786</v>
      </c>
      <c r="AT23" s="21">
        <v>3.792104115256786</v>
      </c>
      <c r="AU23" s="21">
        <v>3.792104115256786</v>
      </c>
      <c r="AV23" s="21">
        <v>3.792104115256786</v>
      </c>
      <c r="AW23" s="21">
        <v>3.4647726418676363</v>
      </c>
      <c r="AX23" s="21">
        <v>2.125608063666419</v>
      </c>
      <c r="AY23" s="21">
        <v>2.122713997509305</v>
      </c>
      <c r="AZ23" s="21">
        <v>2.122713997509305</v>
      </c>
      <c r="BA23" s="21">
        <v>0.75189635731925342</v>
      </c>
      <c r="BB23" s="21">
        <v>0.33958739362511164</v>
      </c>
      <c r="BC23" s="21">
        <v>0.24708444830158832</v>
      </c>
      <c r="BD23" s="21">
        <v>0.24708444830158832</v>
      </c>
      <c r="BE23" s="21">
        <v>0.22175171234213015</v>
      </c>
      <c r="BF23" s="21">
        <v>0.22175171234213015</v>
      </c>
      <c r="BG23" s="21">
        <v>0.21952544751870362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</row>
    <row r="24" spans="1:73" x14ac:dyDescent="0.25"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x14ac:dyDescent="0.25">
      <c r="G25" s="36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5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</row>
    <row r="26" spans="1:73" x14ac:dyDescent="0.25">
      <c r="G26" s="36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5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</row>
  </sheetData>
  <autoFilter ref="A1:BU1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BU41"/>
  <sheetViews>
    <sheetView zoomScale="75" zoomScaleNormal="75" workbookViewId="0">
      <pane ySplit="1" topLeftCell="A2" activePane="bottomLeft" state="frozen"/>
      <selection pane="bottomLeft" activeCell="A38" sqref="A38:XFD43"/>
    </sheetView>
  </sheetViews>
  <sheetFormatPr defaultColWidth="9.140625" defaultRowHeight="15" x14ac:dyDescent="0.25"/>
  <cols>
    <col min="1" max="1" width="12.140625" hidden="1" customWidth="1"/>
    <col min="2" max="2" width="11.7109375" hidden="1" customWidth="1"/>
    <col min="3" max="3" width="25.28515625" bestFit="1" customWidth="1"/>
    <col min="4" max="4" width="20.28515625" customWidth="1"/>
    <col min="5" max="5" width="26.28515625" customWidth="1"/>
    <col min="6" max="6" width="29.7109375" customWidth="1"/>
    <col min="7" max="7" width="24.7109375" bestFit="1" customWidth="1"/>
    <col min="8" max="8" width="47.42578125" style="3" customWidth="1"/>
    <col min="9" max="9" width="92.7109375" style="3" customWidth="1"/>
    <col min="10" max="10" width="21.140625" style="3" customWidth="1"/>
    <col min="11" max="11" width="24.7109375" style="3" bestFit="1" customWidth="1"/>
    <col min="12" max="13" width="12.5703125" style="4" customWidth="1"/>
    <col min="14" max="73" width="12.5703125" customWidth="1"/>
    <col min="74" max="74" width="2.7109375" customWidth="1"/>
  </cols>
  <sheetData>
    <row r="1" spans="1:73" ht="30" x14ac:dyDescent="0.25">
      <c r="A1" s="27" t="s">
        <v>2</v>
      </c>
      <c r="B1" s="27" t="s">
        <v>0</v>
      </c>
      <c r="C1" s="27" t="s">
        <v>1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177</v>
      </c>
      <c r="I1" s="6" t="s">
        <v>178</v>
      </c>
      <c r="J1" s="6" t="s">
        <v>9</v>
      </c>
      <c r="K1" s="16" t="s">
        <v>10</v>
      </c>
      <c r="L1" s="6" t="s">
        <v>11</v>
      </c>
      <c r="M1" s="6" t="s">
        <v>12</v>
      </c>
      <c r="N1" s="6" t="s">
        <v>108</v>
      </c>
      <c r="O1" s="6" t="s">
        <v>109</v>
      </c>
      <c r="P1" s="6" t="s">
        <v>110</v>
      </c>
      <c r="Q1" s="6" t="s">
        <v>111</v>
      </c>
      <c r="R1" s="6" t="s">
        <v>112</v>
      </c>
      <c r="S1" s="6" t="s">
        <v>113</v>
      </c>
      <c r="T1" s="6" t="s">
        <v>114</v>
      </c>
      <c r="U1" s="6" t="s">
        <v>115</v>
      </c>
      <c r="V1" s="6" t="s">
        <v>116</v>
      </c>
      <c r="W1" s="6" t="s">
        <v>117</v>
      </c>
      <c r="X1" s="6" t="s">
        <v>118</v>
      </c>
      <c r="Y1" s="6" t="s">
        <v>119</v>
      </c>
      <c r="Z1" s="6" t="s">
        <v>120</v>
      </c>
      <c r="AA1" s="6" t="s">
        <v>121</v>
      </c>
      <c r="AB1" s="6" t="s">
        <v>122</v>
      </c>
      <c r="AC1" s="6" t="s">
        <v>123</v>
      </c>
      <c r="AD1" s="6" t="s">
        <v>124</v>
      </c>
      <c r="AE1" s="6" t="s">
        <v>125</v>
      </c>
      <c r="AF1" s="6" t="s">
        <v>126</v>
      </c>
      <c r="AG1" s="6" t="s">
        <v>127</v>
      </c>
      <c r="AH1" s="6" t="s">
        <v>128</v>
      </c>
      <c r="AI1" s="6" t="s">
        <v>129</v>
      </c>
      <c r="AJ1" s="6" t="s">
        <v>130</v>
      </c>
      <c r="AK1" s="6" t="s">
        <v>131</v>
      </c>
      <c r="AL1" s="6" t="s">
        <v>132</v>
      </c>
      <c r="AM1" s="6" t="s">
        <v>133</v>
      </c>
      <c r="AN1" s="6" t="s">
        <v>134</v>
      </c>
      <c r="AO1" s="6" t="s">
        <v>135</v>
      </c>
      <c r="AP1" s="6" t="s">
        <v>136</v>
      </c>
      <c r="AQ1" s="6" t="s">
        <v>137</v>
      </c>
      <c r="AR1" s="6" t="s">
        <v>138</v>
      </c>
      <c r="AS1" s="6" t="s">
        <v>139</v>
      </c>
      <c r="AT1" s="6" t="s">
        <v>140</v>
      </c>
      <c r="AU1" s="6" t="s">
        <v>141</v>
      </c>
      <c r="AV1" s="6" t="s">
        <v>142</v>
      </c>
      <c r="AW1" s="6" t="s">
        <v>143</v>
      </c>
      <c r="AX1" s="6" t="s">
        <v>144</v>
      </c>
      <c r="AY1" s="6" t="s">
        <v>145</v>
      </c>
      <c r="AZ1" s="6" t="s">
        <v>146</v>
      </c>
      <c r="BA1" s="6" t="s">
        <v>147</v>
      </c>
      <c r="BB1" s="6" t="s">
        <v>148</v>
      </c>
      <c r="BC1" s="6" t="s">
        <v>149</v>
      </c>
      <c r="BD1" s="6" t="s">
        <v>150</v>
      </c>
      <c r="BE1" s="6" t="s">
        <v>151</v>
      </c>
      <c r="BF1" s="6" t="s">
        <v>152</v>
      </c>
      <c r="BG1" s="6" t="s">
        <v>153</v>
      </c>
      <c r="BH1" s="6" t="s">
        <v>154</v>
      </c>
      <c r="BI1" s="6" t="s">
        <v>155</v>
      </c>
      <c r="BJ1" s="6" t="s">
        <v>156</v>
      </c>
      <c r="BK1" s="6" t="s">
        <v>157</v>
      </c>
      <c r="BL1" s="6" t="s">
        <v>158</v>
      </c>
      <c r="BM1" s="6" t="s">
        <v>159</v>
      </c>
      <c r="BN1" s="6" t="s">
        <v>160</v>
      </c>
      <c r="BO1" s="6" t="s">
        <v>161</v>
      </c>
      <c r="BP1" s="6" t="s">
        <v>162</v>
      </c>
      <c r="BQ1" s="6" t="s">
        <v>163</v>
      </c>
      <c r="BR1" s="6" t="s">
        <v>164</v>
      </c>
      <c r="BS1" s="6" t="s">
        <v>165</v>
      </c>
      <c r="BT1" s="6" t="s">
        <v>166</v>
      </c>
      <c r="BU1" s="6" t="s">
        <v>167</v>
      </c>
    </row>
    <row r="2" spans="1:73" x14ac:dyDescent="0.25">
      <c r="A2" s="28" t="s">
        <v>3</v>
      </c>
      <c r="B2" s="28" t="s">
        <v>90</v>
      </c>
      <c r="C2" s="28" t="s">
        <v>179</v>
      </c>
      <c r="D2" s="28" t="s">
        <v>76</v>
      </c>
      <c r="E2" s="28" t="s">
        <v>92</v>
      </c>
      <c r="F2" s="28" t="s">
        <v>78</v>
      </c>
      <c r="G2" s="28">
        <v>2012</v>
      </c>
      <c r="H2" s="28" t="s">
        <v>180</v>
      </c>
      <c r="I2" s="28" t="s">
        <v>181</v>
      </c>
      <c r="J2" s="28" t="s">
        <v>182</v>
      </c>
      <c r="K2" s="29">
        <v>6</v>
      </c>
      <c r="L2" s="30">
        <v>3.1063047777000002E-2</v>
      </c>
      <c r="M2" s="30">
        <v>151.05752677537899</v>
      </c>
      <c r="N2" s="30" t="s">
        <v>80</v>
      </c>
      <c r="O2" s="30">
        <v>3.1063047777000002E-2</v>
      </c>
      <c r="P2" s="30">
        <v>3.1063047777000002E-2</v>
      </c>
      <c r="Q2" s="30">
        <v>3.1063047777000002E-2</v>
      </c>
      <c r="R2" s="30">
        <v>3.1063047777000002E-2</v>
      </c>
      <c r="S2" s="30" t="s">
        <v>80</v>
      </c>
      <c r="T2" s="30" t="s">
        <v>80</v>
      </c>
      <c r="U2" s="30" t="s">
        <v>80</v>
      </c>
      <c r="V2" s="30" t="s">
        <v>80</v>
      </c>
      <c r="W2" s="30" t="s">
        <v>80</v>
      </c>
      <c r="X2" s="30" t="s">
        <v>80</v>
      </c>
      <c r="Y2" s="30" t="s">
        <v>80</v>
      </c>
      <c r="Z2" s="30" t="s">
        <v>80</v>
      </c>
      <c r="AA2" s="30" t="s">
        <v>80</v>
      </c>
      <c r="AB2" s="30" t="s">
        <v>80</v>
      </c>
      <c r="AC2" s="30" t="s">
        <v>80</v>
      </c>
      <c r="AD2" s="30" t="s">
        <v>80</v>
      </c>
      <c r="AE2" s="30" t="s">
        <v>80</v>
      </c>
      <c r="AF2" s="30" t="s">
        <v>80</v>
      </c>
      <c r="AG2" s="30" t="s">
        <v>80</v>
      </c>
      <c r="AH2" s="30" t="s">
        <v>80</v>
      </c>
      <c r="AI2" s="30" t="s">
        <v>80</v>
      </c>
      <c r="AJ2" s="30" t="s">
        <v>80</v>
      </c>
      <c r="AK2" s="30" t="s">
        <v>80</v>
      </c>
      <c r="AL2" s="30" t="s">
        <v>80</v>
      </c>
      <c r="AM2" s="30" t="s">
        <v>80</v>
      </c>
      <c r="AN2" s="30" t="s">
        <v>80</v>
      </c>
      <c r="AO2" s="30" t="s">
        <v>80</v>
      </c>
      <c r="AP2" s="30" t="s">
        <v>80</v>
      </c>
      <c r="AQ2" s="30" t="s">
        <v>80</v>
      </c>
      <c r="AR2" s="30" t="s">
        <v>80</v>
      </c>
      <c r="AS2" s="30">
        <v>151.05752677537899</v>
      </c>
      <c r="AT2" s="30">
        <v>151.05752677537899</v>
      </c>
      <c r="AU2" s="30">
        <v>151.05752677537899</v>
      </c>
      <c r="AV2" s="30">
        <v>151.05752677537899</v>
      </c>
      <c r="AW2" s="30" t="s">
        <v>80</v>
      </c>
      <c r="AX2" s="30" t="s">
        <v>80</v>
      </c>
      <c r="AY2" s="30" t="s">
        <v>80</v>
      </c>
      <c r="AZ2" s="30" t="s">
        <v>80</v>
      </c>
      <c r="BA2" s="30" t="s">
        <v>80</v>
      </c>
      <c r="BB2" s="30" t="s">
        <v>80</v>
      </c>
      <c r="BC2" s="30" t="s">
        <v>80</v>
      </c>
      <c r="BD2" s="30" t="s">
        <v>80</v>
      </c>
      <c r="BE2" s="30" t="s">
        <v>80</v>
      </c>
      <c r="BF2" s="30" t="s">
        <v>80</v>
      </c>
      <c r="BG2" s="30" t="s">
        <v>80</v>
      </c>
      <c r="BH2" s="30" t="s">
        <v>80</v>
      </c>
      <c r="BI2" s="30" t="s">
        <v>80</v>
      </c>
      <c r="BJ2" s="30" t="s">
        <v>80</v>
      </c>
      <c r="BK2" s="30" t="s">
        <v>80</v>
      </c>
      <c r="BL2" s="30" t="s">
        <v>80</v>
      </c>
      <c r="BM2" s="30" t="s">
        <v>80</v>
      </c>
      <c r="BN2" s="30" t="s">
        <v>80</v>
      </c>
      <c r="BO2" s="30" t="s">
        <v>80</v>
      </c>
      <c r="BP2" s="30" t="s">
        <v>80</v>
      </c>
      <c r="BQ2" s="30" t="s">
        <v>80</v>
      </c>
      <c r="BR2" s="30" t="s">
        <v>80</v>
      </c>
      <c r="BS2" s="30" t="s">
        <v>80</v>
      </c>
      <c r="BT2" s="30" t="s">
        <v>80</v>
      </c>
      <c r="BU2" s="30" t="s">
        <v>80</v>
      </c>
    </row>
    <row r="3" spans="1:73" x14ac:dyDescent="0.25">
      <c r="A3" s="28" t="s">
        <v>3</v>
      </c>
      <c r="B3" s="28" t="s">
        <v>90</v>
      </c>
      <c r="C3" s="28" t="s">
        <v>179</v>
      </c>
      <c r="D3" s="28" t="s">
        <v>76</v>
      </c>
      <c r="E3" s="28" t="s">
        <v>92</v>
      </c>
      <c r="F3" s="28" t="s">
        <v>78</v>
      </c>
      <c r="G3" s="28">
        <v>2013</v>
      </c>
      <c r="H3" s="28" t="s">
        <v>180</v>
      </c>
      <c r="I3" s="28" t="s">
        <v>181</v>
      </c>
      <c r="J3" s="28" t="s">
        <v>182</v>
      </c>
      <c r="K3" s="29">
        <v>32</v>
      </c>
      <c r="L3" s="30">
        <v>0.42966967633100001</v>
      </c>
      <c r="M3" s="30">
        <v>2345.9418777471301</v>
      </c>
      <c r="N3" s="30" t="s">
        <v>80</v>
      </c>
      <c r="O3" s="30" t="s">
        <v>80</v>
      </c>
      <c r="P3" s="30">
        <v>0.28200565192900001</v>
      </c>
      <c r="Q3" s="30">
        <v>0.28200565192900001</v>
      </c>
      <c r="R3" s="30">
        <v>0.28200565192900001</v>
      </c>
      <c r="S3" s="30">
        <v>0.28200565192900001</v>
      </c>
      <c r="T3" s="30" t="s">
        <v>80</v>
      </c>
      <c r="U3" s="30" t="s">
        <v>80</v>
      </c>
      <c r="V3" s="30" t="s">
        <v>80</v>
      </c>
      <c r="W3" s="30" t="s">
        <v>80</v>
      </c>
      <c r="X3" s="30" t="s">
        <v>80</v>
      </c>
      <c r="Y3" s="30" t="s">
        <v>80</v>
      </c>
      <c r="Z3" s="30" t="s">
        <v>80</v>
      </c>
      <c r="AA3" s="30" t="s">
        <v>80</v>
      </c>
      <c r="AB3" s="30" t="s">
        <v>80</v>
      </c>
      <c r="AC3" s="30" t="s">
        <v>80</v>
      </c>
      <c r="AD3" s="30" t="s">
        <v>80</v>
      </c>
      <c r="AE3" s="30" t="s">
        <v>80</v>
      </c>
      <c r="AF3" s="30" t="s">
        <v>80</v>
      </c>
      <c r="AG3" s="30" t="s">
        <v>80</v>
      </c>
      <c r="AH3" s="30" t="s">
        <v>80</v>
      </c>
      <c r="AI3" s="30" t="s">
        <v>80</v>
      </c>
      <c r="AJ3" s="30" t="s">
        <v>80</v>
      </c>
      <c r="AK3" s="30" t="s">
        <v>80</v>
      </c>
      <c r="AL3" s="30" t="s">
        <v>80</v>
      </c>
      <c r="AM3" s="30" t="s">
        <v>80</v>
      </c>
      <c r="AN3" s="30" t="s">
        <v>80</v>
      </c>
      <c r="AO3" s="30" t="s">
        <v>80</v>
      </c>
      <c r="AP3" s="30" t="s">
        <v>80</v>
      </c>
      <c r="AQ3" s="30" t="s">
        <v>80</v>
      </c>
      <c r="AR3" s="30" t="s">
        <v>80</v>
      </c>
      <c r="AS3" s="30" t="s">
        <v>80</v>
      </c>
      <c r="AT3" s="30">
        <v>1550.42456950318</v>
      </c>
      <c r="AU3" s="30">
        <v>1550.42456950318</v>
      </c>
      <c r="AV3" s="30">
        <v>1550.42456950318</v>
      </c>
      <c r="AW3" s="30">
        <v>1550.42456950318</v>
      </c>
      <c r="AX3" s="30" t="s">
        <v>80</v>
      </c>
      <c r="AY3" s="30" t="s">
        <v>80</v>
      </c>
      <c r="AZ3" s="30" t="s">
        <v>80</v>
      </c>
      <c r="BA3" s="30" t="s">
        <v>80</v>
      </c>
      <c r="BB3" s="30" t="s">
        <v>80</v>
      </c>
      <c r="BC3" s="30" t="s">
        <v>80</v>
      </c>
      <c r="BD3" s="30" t="s">
        <v>80</v>
      </c>
      <c r="BE3" s="30" t="s">
        <v>80</v>
      </c>
      <c r="BF3" s="30" t="s">
        <v>80</v>
      </c>
      <c r="BG3" s="30" t="s">
        <v>80</v>
      </c>
      <c r="BH3" s="30" t="s">
        <v>80</v>
      </c>
      <c r="BI3" s="30" t="s">
        <v>80</v>
      </c>
      <c r="BJ3" s="30" t="s">
        <v>80</v>
      </c>
      <c r="BK3" s="30" t="s">
        <v>80</v>
      </c>
      <c r="BL3" s="30" t="s">
        <v>80</v>
      </c>
      <c r="BM3" s="30" t="s">
        <v>80</v>
      </c>
      <c r="BN3" s="30" t="s">
        <v>80</v>
      </c>
      <c r="BO3" s="30" t="s">
        <v>80</v>
      </c>
      <c r="BP3" s="30" t="s">
        <v>80</v>
      </c>
      <c r="BQ3" s="30" t="s">
        <v>80</v>
      </c>
      <c r="BR3" s="30" t="s">
        <v>80</v>
      </c>
      <c r="BS3" s="30" t="s">
        <v>80</v>
      </c>
      <c r="BT3" s="30" t="s">
        <v>80</v>
      </c>
      <c r="BU3" s="30" t="s">
        <v>80</v>
      </c>
    </row>
    <row r="4" spans="1:73" x14ac:dyDescent="0.25">
      <c r="A4" s="28" t="s">
        <v>3</v>
      </c>
      <c r="B4" s="28" t="s">
        <v>90</v>
      </c>
      <c r="C4" s="28" t="s">
        <v>183</v>
      </c>
      <c r="D4" s="28" t="s">
        <v>76</v>
      </c>
      <c r="E4" s="28" t="s">
        <v>92</v>
      </c>
      <c r="F4" s="28" t="s">
        <v>93</v>
      </c>
      <c r="G4" s="28">
        <v>2013</v>
      </c>
      <c r="H4" s="28" t="s">
        <v>180</v>
      </c>
      <c r="I4" s="28" t="s">
        <v>181</v>
      </c>
      <c r="J4" s="28" t="s">
        <v>95</v>
      </c>
      <c r="K4" s="29">
        <v>1</v>
      </c>
      <c r="L4" s="30" t="s">
        <v>80</v>
      </c>
      <c r="M4" s="30" t="s">
        <v>80</v>
      </c>
      <c r="N4" s="30" t="s">
        <v>80</v>
      </c>
      <c r="O4" s="30" t="s">
        <v>80</v>
      </c>
      <c r="P4" s="30">
        <v>2.2338589999999998E-2</v>
      </c>
      <c r="Q4" s="30" t="s">
        <v>80</v>
      </c>
      <c r="R4" s="30" t="s">
        <v>80</v>
      </c>
      <c r="S4" s="30" t="s">
        <v>80</v>
      </c>
      <c r="T4" s="30" t="s">
        <v>80</v>
      </c>
      <c r="U4" s="30" t="s">
        <v>80</v>
      </c>
      <c r="V4" s="30" t="s">
        <v>80</v>
      </c>
      <c r="W4" s="30" t="s">
        <v>80</v>
      </c>
      <c r="X4" s="30" t="s">
        <v>80</v>
      </c>
      <c r="Y4" s="30" t="s">
        <v>80</v>
      </c>
      <c r="Z4" s="30" t="s">
        <v>80</v>
      </c>
      <c r="AA4" s="30" t="s">
        <v>80</v>
      </c>
      <c r="AB4" s="30" t="s">
        <v>80</v>
      </c>
      <c r="AC4" s="30" t="s">
        <v>80</v>
      </c>
      <c r="AD4" s="30" t="s">
        <v>80</v>
      </c>
      <c r="AE4" s="30" t="s">
        <v>80</v>
      </c>
      <c r="AF4" s="30" t="s">
        <v>80</v>
      </c>
      <c r="AG4" s="30" t="s">
        <v>80</v>
      </c>
      <c r="AH4" s="30" t="s">
        <v>80</v>
      </c>
      <c r="AI4" s="30" t="s">
        <v>80</v>
      </c>
      <c r="AJ4" s="30" t="s">
        <v>80</v>
      </c>
      <c r="AK4" s="30" t="s">
        <v>80</v>
      </c>
      <c r="AL4" s="30" t="s">
        <v>80</v>
      </c>
      <c r="AM4" s="30" t="s">
        <v>80</v>
      </c>
      <c r="AN4" s="30" t="s">
        <v>80</v>
      </c>
      <c r="AO4" s="30" t="s">
        <v>80</v>
      </c>
      <c r="AP4" s="30" t="s">
        <v>80</v>
      </c>
      <c r="AQ4" s="30" t="s">
        <v>80</v>
      </c>
      <c r="AR4" s="30" t="s">
        <v>80</v>
      </c>
      <c r="AS4" s="30" t="s">
        <v>80</v>
      </c>
      <c r="AT4" s="30">
        <v>0.38073820000000003</v>
      </c>
      <c r="AU4" s="30" t="s">
        <v>80</v>
      </c>
      <c r="AV4" s="30" t="s">
        <v>80</v>
      </c>
      <c r="AW4" s="30" t="s">
        <v>80</v>
      </c>
      <c r="AX4" s="30" t="s">
        <v>80</v>
      </c>
      <c r="AY4" s="30" t="s">
        <v>80</v>
      </c>
      <c r="AZ4" s="30" t="s">
        <v>80</v>
      </c>
      <c r="BA4" s="30" t="s">
        <v>80</v>
      </c>
      <c r="BB4" s="30" t="s">
        <v>80</v>
      </c>
      <c r="BC4" s="30" t="s">
        <v>80</v>
      </c>
      <c r="BD4" s="30" t="s">
        <v>80</v>
      </c>
      <c r="BE4" s="30" t="s">
        <v>80</v>
      </c>
      <c r="BF4" s="30" t="s">
        <v>80</v>
      </c>
      <c r="BG4" s="30" t="s">
        <v>80</v>
      </c>
      <c r="BH4" s="30" t="s">
        <v>80</v>
      </c>
      <c r="BI4" s="30" t="s">
        <v>80</v>
      </c>
      <c r="BJ4" s="30" t="s">
        <v>80</v>
      </c>
      <c r="BK4" s="30" t="s">
        <v>80</v>
      </c>
      <c r="BL4" s="30" t="s">
        <v>80</v>
      </c>
      <c r="BM4" s="30" t="s">
        <v>80</v>
      </c>
      <c r="BN4" s="30" t="s">
        <v>80</v>
      </c>
      <c r="BO4" s="30" t="s">
        <v>80</v>
      </c>
      <c r="BP4" s="30" t="s">
        <v>80</v>
      </c>
      <c r="BQ4" s="30" t="s">
        <v>80</v>
      </c>
      <c r="BR4" s="30" t="s">
        <v>80</v>
      </c>
      <c r="BS4" s="30" t="s">
        <v>80</v>
      </c>
      <c r="BT4" s="30" t="s">
        <v>80</v>
      </c>
      <c r="BU4" s="30" t="s">
        <v>80</v>
      </c>
    </row>
    <row r="5" spans="1:73" x14ac:dyDescent="0.25">
      <c r="A5" s="28" t="s">
        <v>3</v>
      </c>
      <c r="B5" s="28" t="s">
        <v>90</v>
      </c>
      <c r="C5" s="28" t="s">
        <v>184</v>
      </c>
      <c r="D5" s="28" t="s">
        <v>76</v>
      </c>
      <c r="E5" s="28" t="s">
        <v>92</v>
      </c>
      <c r="F5" s="28" t="s">
        <v>93</v>
      </c>
      <c r="G5" s="28">
        <v>2013</v>
      </c>
      <c r="H5" s="28" t="s">
        <v>180</v>
      </c>
      <c r="I5" s="28" t="s">
        <v>181</v>
      </c>
      <c r="J5" s="28" t="s">
        <v>172</v>
      </c>
      <c r="K5" s="29">
        <v>296</v>
      </c>
      <c r="L5" s="30" t="s">
        <v>80</v>
      </c>
      <c r="M5" s="30" t="s">
        <v>80</v>
      </c>
      <c r="N5" s="30" t="s">
        <v>80</v>
      </c>
      <c r="O5" s="30" t="s">
        <v>80</v>
      </c>
      <c r="P5" s="30">
        <v>0.18944</v>
      </c>
      <c r="Q5" s="30" t="s">
        <v>80</v>
      </c>
      <c r="R5" s="30" t="s">
        <v>80</v>
      </c>
      <c r="S5" s="30" t="s">
        <v>80</v>
      </c>
      <c r="T5" s="30" t="s">
        <v>80</v>
      </c>
      <c r="U5" s="30" t="s">
        <v>80</v>
      </c>
      <c r="V5" s="30" t="s">
        <v>80</v>
      </c>
      <c r="W5" s="30" t="s">
        <v>80</v>
      </c>
      <c r="X5" s="30" t="s">
        <v>80</v>
      </c>
      <c r="Y5" s="30" t="s">
        <v>80</v>
      </c>
      <c r="Z5" s="30" t="s">
        <v>80</v>
      </c>
      <c r="AA5" s="30" t="s">
        <v>80</v>
      </c>
      <c r="AB5" s="30" t="s">
        <v>80</v>
      </c>
      <c r="AC5" s="30" t="s">
        <v>80</v>
      </c>
      <c r="AD5" s="30" t="s">
        <v>80</v>
      </c>
      <c r="AE5" s="30" t="s">
        <v>80</v>
      </c>
      <c r="AF5" s="30" t="s">
        <v>80</v>
      </c>
      <c r="AG5" s="30" t="s">
        <v>80</v>
      </c>
      <c r="AH5" s="30" t="s">
        <v>80</v>
      </c>
      <c r="AI5" s="30" t="s">
        <v>80</v>
      </c>
      <c r="AJ5" s="30" t="s">
        <v>80</v>
      </c>
      <c r="AK5" s="30" t="s">
        <v>80</v>
      </c>
      <c r="AL5" s="30" t="s">
        <v>80</v>
      </c>
      <c r="AM5" s="30" t="s">
        <v>80</v>
      </c>
      <c r="AN5" s="30" t="s">
        <v>80</v>
      </c>
      <c r="AO5" s="30" t="s">
        <v>80</v>
      </c>
      <c r="AP5" s="30" t="s">
        <v>80</v>
      </c>
      <c r="AQ5" s="30" t="s">
        <v>80</v>
      </c>
      <c r="AR5" s="30" t="s">
        <v>80</v>
      </c>
      <c r="AS5" s="30" t="s">
        <v>80</v>
      </c>
      <c r="AT5" s="30">
        <v>0</v>
      </c>
      <c r="AU5" s="30" t="s">
        <v>80</v>
      </c>
      <c r="AV5" s="30" t="s">
        <v>80</v>
      </c>
      <c r="AW5" s="30" t="s">
        <v>80</v>
      </c>
      <c r="AX5" s="30" t="s">
        <v>80</v>
      </c>
      <c r="AY5" s="30" t="s">
        <v>80</v>
      </c>
      <c r="AZ5" s="30" t="s">
        <v>80</v>
      </c>
      <c r="BA5" s="30" t="s">
        <v>80</v>
      </c>
      <c r="BB5" s="30" t="s">
        <v>80</v>
      </c>
      <c r="BC5" s="30" t="s">
        <v>80</v>
      </c>
      <c r="BD5" s="30" t="s">
        <v>80</v>
      </c>
      <c r="BE5" s="30" t="s">
        <v>80</v>
      </c>
      <c r="BF5" s="30" t="s">
        <v>80</v>
      </c>
      <c r="BG5" s="30" t="s">
        <v>80</v>
      </c>
      <c r="BH5" s="30" t="s">
        <v>80</v>
      </c>
      <c r="BI5" s="30" t="s">
        <v>80</v>
      </c>
      <c r="BJ5" s="30" t="s">
        <v>80</v>
      </c>
      <c r="BK5" s="30" t="s">
        <v>80</v>
      </c>
      <c r="BL5" s="30" t="s">
        <v>80</v>
      </c>
      <c r="BM5" s="30" t="s">
        <v>80</v>
      </c>
      <c r="BN5" s="30" t="s">
        <v>80</v>
      </c>
      <c r="BO5" s="30" t="s">
        <v>80</v>
      </c>
      <c r="BP5" s="30" t="s">
        <v>80</v>
      </c>
      <c r="BQ5" s="30" t="s">
        <v>80</v>
      </c>
      <c r="BR5" s="30" t="s">
        <v>80</v>
      </c>
      <c r="BS5" s="30" t="s">
        <v>80</v>
      </c>
      <c r="BT5" s="30" t="s">
        <v>80</v>
      </c>
      <c r="BU5" s="30" t="s">
        <v>80</v>
      </c>
    </row>
    <row r="6" spans="1:73" x14ac:dyDescent="0.25">
      <c r="A6" s="28" t="s">
        <v>3</v>
      </c>
      <c r="B6" s="28" t="s">
        <v>90</v>
      </c>
      <c r="C6" s="28" t="s">
        <v>185</v>
      </c>
      <c r="D6" s="28" t="s">
        <v>76</v>
      </c>
      <c r="E6" s="28" t="s">
        <v>92</v>
      </c>
      <c r="F6" s="28" t="s">
        <v>93</v>
      </c>
      <c r="G6" s="28">
        <v>2013</v>
      </c>
      <c r="H6" s="28" t="s">
        <v>180</v>
      </c>
      <c r="I6" s="28" t="s">
        <v>181</v>
      </c>
      <c r="J6" s="28" t="s">
        <v>172</v>
      </c>
      <c r="K6" s="29">
        <v>130</v>
      </c>
      <c r="L6" s="30" t="s">
        <v>80</v>
      </c>
      <c r="M6" s="30" t="s">
        <v>80</v>
      </c>
      <c r="N6" s="30" t="s">
        <v>80</v>
      </c>
      <c r="O6" s="30" t="s">
        <v>80</v>
      </c>
      <c r="P6" s="30">
        <v>0</v>
      </c>
      <c r="Q6" s="30" t="s">
        <v>80</v>
      </c>
      <c r="R6" s="30" t="s">
        <v>80</v>
      </c>
      <c r="S6" s="30" t="s">
        <v>80</v>
      </c>
      <c r="T6" s="30" t="s">
        <v>80</v>
      </c>
      <c r="U6" s="30" t="s">
        <v>80</v>
      </c>
      <c r="V6" s="30" t="s">
        <v>80</v>
      </c>
      <c r="W6" s="30" t="s">
        <v>80</v>
      </c>
      <c r="X6" s="30" t="s">
        <v>80</v>
      </c>
      <c r="Y6" s="30" t="s">
        <v>80</v>
      </c>
      <c r="Z6" s="30" t="s">
        <v>80</v>
      </c>
      <c r="AA6" s="30" t="s">
        <v>80</v>
      </c>
      <c r="AB6" s="30" t="s">
        <v>80</v>
      </c>
      <c r="AC6" s="30" t="s">
        <v>80</v>
      </c>
      <c r="AD6" s="30" t="s">
        <v>80</v>
      </c>
      <c r="AE6" s="30" t="s">
        <v>80</v>
      </c>
      <c r="AF6" s="30" t="s">
        <v>80</v>
      </c>
      <c r="AG6" s="30" t="s">
        <v>80</v>
      </c>
      <c r="AH6" s="30" t="s">
        <v>80</v>
      </c>
      <c r="AI6" s="30" t="s">
        <v>80</v>
      </c>
      <c r="AJ6" s="30" t="s">
        <v>80</v>
      </c>
      <c r="AK6" s="30" t="s">
        <v>80</v>
      </c>
      <c r="AL6" s="30" t="s">
        <v>80</v>
      </c>
      <c r="AM6" s="30" t="s">
        <v>80</v>
      </c>
      <c r="AN6" s="30" t="s">
        <v>80</v>
      </c>
      <c r="AO6" s="30" t="s">
        <v>80</v>
      </c>
      <c r="AP6" s="30" t="s">
        <v>80</v>
      </c>
      <c r="AQ6" s="30" t="s">
        <v>80</v>
      </c>
      <c r="AR6" s="30" t="s">
        <v>80</v>
      </c>
      <c r="AS6" s="30" t="s">
        <v>80</v>
      </c>
      <c r="AT6" s="30">
        <v>0</v>
      </c>
      <c r="AU6" s="30" t="s">
        <v>80</v>
      </c>
      <c r="AV6" s="30" t="s">
        <v>80</v>
      </c>
      <c r="AW6" s="30" t="s">
        <v>80</v>
      </c>
      <c r="AX6" s="30" t="s">
        <v>80</v>
      </c>
      <c r="AY6" s="30" t="s">
        <v>80</v>
      </c>
      <c r="AZ6" s="30" t="s">
        <v>80</v>
      </c>
      <c r="BA6" s="30" t="s">
        <v>80</v>
      </c>
      <c r="BB6" s="30" t="s">
        <v>80</v>
      </c>
      <c r="BC6" s="30" t="s">
        <v>80</v>
      </c>
      <c r="BD6" s="30" t="s">
        <v>80</v>
      </c>
      <c r="BE6" s="30" t="s">
        <v>80</v>
      </c>
      <c r="BF6" s="30" t="s">
        <v>80</v>
      </c>
      <c r="BG6" s="30" t="s">
        <v>80</v>
      </c>
      <c r="BH6" s="30" t="s">
        <v>80</v>
      </c>
      <c r="BI6" s="30" t="s">
        <v>80</v>
      </c>
      <c r="BJ6" s="30" t="s">
        <v>80</v>
      </c>
      <c r="BK6" s="30" t="s">
        <v>80</v>
      </c>
      <c r="BL6" s="30" t="s">
        <v>80</v>
      </c>
      <c r="BM6" s="30" t="s">
        <v>80</v>
      </c>
      <c r="BN6" s="30" t="s">
        <v>80</v>
      </c>
      <c r="BO6" s="30" t="s">
        <v>80</v>
      </c>
      <c r="BP6" s="30" t="s">
        <v>80</v>
      </c>
      <c r="BQ6" s="30" t="s">
        <v>80</v>
      </c>
      <c r="BR6" s="30" t="s">
        <v>80</v>
      </c>
      <c r="BS6" s="30" t="s">
        <v>80</v>
      </c>
      <c r="BT6" s="30" t="s">
        <v>80</v>
      </c>
      <c r="BU6" s="30" t="s">
        <v>80</v>
      </c>
    </row>
    <row r="7" spans="1:73" x14ac:dyDescent="0.25">
      <c r="A7" s="28" t="s">
        <v>3</v>
      </c>
      <c r="B7" s="28" t="s">
        <v>90</v>
      </c>
      <c r="C7" s="28" t="s">
        <v>98</v>
      </c>
      <c r="D7" s="28" t="s">
        <v>76</v>
      </c>
      <c r="E7" s="28" t="s">
        <v>92</v>
      </c>
      <c r="F7" s="28" t="s">
        <v>78</v>
      </c>
      <c r="G7" s="28">
        <v>2012</v>
      </c>
      <c r="H7" s="28" t="s">
        <v>180</v>
      </c>
      <c r="I7" s="28" t="s">
        <v>181</v>
      </c>
      <c r="J7" s="28" t="s">
        <v>97</v>
      </c>
      <c r="K7" s="29">
        <v>9</v>
      </c>
      <c r="L7" s="30">
        <v>4.1530813182000005E-2</v>
      </c>
      <c r="M7" s="30">
        <v>258.37174661386899</v>
      </c>
      <c r="N7" s="30" t="s">
        <v>80</v>
      </c>
      <c r="O7" s="30">
        <v>3.0484798317999998E-2</v>
      </c>
      <c r="P7" s="30">
        <v>3.0484798317999998E-2</v>
      </c>
      <c r="Q7" s="30">
        <v>3.0484798317999998E-2</v>
      </c>
      <c r="R7" s="30">
        <v>3.0484798317999998E-2</v>
      </c>
      <c r="S7" s="30">
        <v>3.0484798317999998E-2</v>
      </c>
      <c r="T7" s="30">
        <v>3.0484798317999998E-2</v>
      </c>
      <c r="U7" s="30">
        <v>2.9993295576000001E-2</v>
      </c>
      <c r="V7" s="30">
        <v>2.9993295576000001E-2</v>
      </c>
      <c r="W7" s="30">
        <v>2.9993295576000001E-2</v>
      </c>
      <c r="X7" s="30">
        <v>2.7056262758999999E-2</v>
      </c>
      <c r="Y7" s="30">
        <v>2.0593050027000001E-2</v>
      </c>
      <c r="Z7" s="30">
        <v>2.0593050027000001E-2</v>
      </c>
      <c r="AA7" s="30">
        <v>2.582748595E-3</v>
      </c>
      <c r="AB7" s="30">
        <v>2.582748595E-3</v>
      </c>
      <c r="AC7" s="30">
        <v>2.582748595E-3</v>
      </c>
      <c r="AD7" s="30">
        <v>2.582748595E-3</v>
      </c>
      <c r="AE7" s="30">
        <v>7.0689903899999993E-4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194.20934290523002</v>
      </c>
      <c r="AT7" s="30">
        <v>194.20934290523002</v>
      </c>
      <c r="AU7" s="30">
        <v>194.20934290523002</v>
      </c>
      <c r="AV7" s="30">
        <v>194.20934290523002</v>
      </c>
      <c r="AW7" s="30">
        <v>194.20934290523002</v>
      </c>
      <c r="AX7" s="30">
        <v>194.20934290523002</v>
      </c>
      <c r="AY7" s="30">
        <v>193.66453021943201</v>
      </c>
      <c r="AZ7" s="30">
        <v>193.66453021943201</v>
      </c>
      <c r="BA7" s="30">
        <v>177.61923292904299</v>
      </c>
      <c r="BB7" s="30">
        <v>168.26232328303797</v>
      </c>
      <c r="BC7" s="30">
        <v>145.477617407211</v>
      </c>
      <c r="BD7" s="30">
        <v>121.713163788317</v>
      </c>
      <c r="BE7" s="30">
        <v>15.492205341676001</v>
      </c>
      <c r="BF7" s="30">
        <v>15.492205341676001</v>
      </c>
      <c r="BG7" s="30">
        <v>15.492205341676001</v>
      </c>
      <c r="BH7" s="30">
        <v>11.686900083386</v>
      </c>
      <c r="BI7" s="30">
        <v>0.58507624381200007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</row>
    <row r="8" spans="1:73" x14ac:dyDescent="0.25">
      <c r="A8" s="28" t="s">
        <v>3</v>
      </c>
      <c r="B8" s="28" t="s">
        <v>90</v>
      </c>
      <c r="C8" s="28" t="s">
        <v>98</v>
      </c>
      <c r="D8" s="28" t="s">
        <v>76</v>
      </c>
      <c r="E8" s="28" t="s">
        <v>92</v>
      </c>
      <c r="F8" s="28" t="s">
        <v>78</v>
      </c>
      <c r="G8" s="28">
        <v>2013</v>
      </c>
      <c r="H8" s="28" t="s">
        <v>180</v>
      </c>
      <c r="I8" s="28" t="s">
        <v>181</v>
      </c>
      <c r="J8" s="28" t="s">
        <v>97</v>
      </c>
      <c r="K8" s="29">
        <v>143</v>
      </c>
      <c r="L8" s="30">
        <v>1.2757433834680001</v>
      </c>
      <c r="M8" s="30">
        <v>5166.65839790471</v>
      </c>
      <c r="N8" s="30" t="s">
        <v>80</v>
      </c>
      <c r="O8" s="30" t="s">
        <v>80</v>
      </c>
      <c r="P8" s="30">
        <v>0.91073324238600006</v>
      </c>
      <c r="Q8" s="30">
        <v>0.89723053817100007</v>
      </c>
      <c r="R8" s="30">
        <v>0.89723053817100007</v>
      </c>
      <c r="S8" s="30">
        <v>0.89723053817100007</v>
      </c>
      <c r="T8" s="30">
        <v>0.84881978802799996</v>
      </c>
      <c r="U8" s="30">
        <v>0.828658307737</v>
      </c>
      <c r="V8" s="30">
        <v>0.828658307737</v>
      </c>
      <c r="W8" s="30">
        <v>0.82859930884400002</v>
      </c>
      <c r="X8" s="30">
        <v>0.807958631431</v>
      </c>
      <c r="Y8" s="30">
        <v>0.68245063871900002</v>
      </c>
      <c r="Z8" s="30">
        <v>0.53305434147300002</v>
      </c>
      <c r="AA8" s="30">
        <v>0.53256515433000007</v>
      </c>
      <c r="AB8" s="30">
        <v>0.30501107851600001</v>
      </c>
      <c r="AC8" s="30">
        <v>0.25969669248799998</v>
      </c>
      <c r="AD8" s="30">
        <v>0.25969669248799998</v>
      </c>
      <c r="AE8" s="30">
        <v>0.21656733601900002</v>
      </c>
      <c r="AF8" s="30">
        <v>2.4745716391999999E-2</v>
      </c>
      <c r="AG8" s="30">
        <v>2.1222095706000001E-2</v>
      </c>
      <c r="AH8" s="30">
        <v>2.1222095706000001E-2</v>
      </c>
      <c r="AI8" s="30">
        <v>2.1222095706000001E-2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3750.87989045939</v>
      </c>
      <c r="AU8" s="30">
        <v>3708.9004321034199</v>
      </c>
      <c r="AV8" s="30">
        <v>3708.9004321034199</v>
      </c>
      <c r="AW8" s="30">
        <v>3708.9004321034199</v>
      </c>
      <c r="AX8" s="30">
        <v>3557.6680848874903</v>
      </c>
      <c r="AY8" s="30">
        <v>3478.5367439360302</v>
      </c>
      <c r="AZ8" s="30">
        <v>3478.5367439360302</v>
      </c>
      <c r="BA8" s="30">
        <v>3476.2199686537197</v>
      </c>
      <c r="BB8" s="30">
        <v>3402.6648960621801</v>
      </c>
      <c r="BC8" s="30">
        <v>2893.0589946702203</v>
      </c>
      <c r="BD8" s="30">
        <v>2235.1328050359598</v>
      </c>
      <c r="BE8" s="30">
        <v>2215.9233483489597</v>
      </c>
      <c r="BF8" s="30">
        <v>905.58896723294299</v>
      </c>
      <c r="BG8" s="30">
        <v>764.68549562664793</v>
      </c>
      <c r="BH8" s="30">
        <v>764.68549562664793</v>
      </c>
      <c r="BI8" s="30">
        <v>630.78581475424198</v>
      </c>
      <c r="BJ8" s="30">
        <v>55.936693138898001</v>
      </c>
      <c r="BK8" s="30">
        <v>49.967205172542997</v>
      </c>
      <c r="BL8" s="30">
        <v>49.967205172542997</v>
      </c>
      <c r="BM8" s="30">
        <v>49.967205172542997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</row>
    <row r="9" spans="1:73" x14ac:dyDescent="0.25">
      <c r="A9" s="28" t="s">
        <v>3</v>
      </c>
      <c r="B9" s="28" t="s">
        <v>90</v>
      </c>
      <c r="C9" s="28" t="s">
        <v>186</v>
      </c>
      <c r="D9" s="28" t="s">
        <v>76</v>
      </c>
      <c r="E9" s="28" t="s">
        <v>92</v>
      </c>
      <c r="F9" s="28" t="s">
        <v>78</v>
      </c>
      <c r="G9" s="28">
        <v>2013</v>
      </c>
      <c r="H9" s="28" t="s">
        <v>180</v>
      </c>
      <c r="I9" s="28" t="s">
        <v>181</v>
      </c>
      <c r="J9" s="28" t="s">
        <v>97</v>
      </c>
      <c r="K9" s="29">
        <v>22</v>
      </c>
      <c r="L9" s="30">
        <v>3.2645176718999996E-2</v>
      </c>
      <c r="M9" s="30">
        <v>111.200380674689</v>
      </c>
      <c r="N9" s="30" t="s">
        <v>80</v>
      </c>
      <c r="O9" s="30" t="s">
        <v>80</v>
      </c>
      <c r="P9" s="30">
        <v>3.0834787971000002E-2</v>
      </c>
      <c r="Q9" s="30">
        <v>3.0834787971000002E-2</v>
      </c>
      <c r="R9" s="30">
        <v>3.0834787971000002E-2</v>
      </c>
      <c r="S9" s="30">
        <v>3.0617982669999998E-2</v>
      </c>
      <c r="T9" s="30">
        <v>2.5079452923000001E-2</v>
      </c>
      <c r="U9" s="30">
        <v>2.5079452923000001E-2</v>
      </c>
      <c r="V9" s="30">
        <v>2.5079452923000001E-2</v>
      </c>
      <c r="W9" s="30">
        <v>2.5079452923000001E-2</v>
      </c>
      <c r="X9" s="30">
        <v>2.5079452923000001E-2</v>
      </c>
      <c r="Y9" s="30">
        <v>2.5079452923000001E-2</v>
      </c>
      <c r="Z9" s="30">
        <v>2.4892631334E-2</v>
      </c>
      <c r="AA9" s="30">
        <v>1.9972996153000001E-2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 t="s">
        <v>80</v>
      </c>
      <c r="AS9" s="30" t="s">
        <v>80</v>
      </c>
      <c r="AT9" s="30">
        <v>104.958738164256</v>
      </c>
      <c r="AU9" s="30">
        <v>104.958738164256</v>
      </c>
      <c r="AV9" s="30">
        <v>104.958738164256</v>
      </c>
      <c r="AW9" s="30">
        <v>104.123284221631</v>
      </c>
      <c r="AX9" s="30">
        <v>86.540521033960005</v>
      </c>
      <c r="AY9" s="30">
        <v>86.540521033960005</v>
      </c>
      <c r="AZ9" s="30">
        <v>86.540521033960005</v>
      </c>
      <c r="BA9" s="30">
        <v>86.540521033960005</v>
      </c>
      <c r="BB9" s="30">
        <v>86.540521033960005</v>
      </c>
      <c r="BC9" s="30">
        <v>86.540521033960005</v>
      </c>
      <c r="BD9" s="30">
        <v>84.845698950189004</v>
      </c>
      <c r="BE9" s="30">
        <v>65.888004698917996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</row>
    <row r="10" spans="1:73" x14ac:dyDescent="0.25">
      <c r="A10" s="28" t="s">
        <v>3</v>
      </c>
      <c r="B10" s="28" t="s">
        <v>74</v>
      </c>
      <c r="C10" s="28" t="s">
        <v>187</v>
      </c>
      <c r="D10" s="28" t="s">
        <v>76</v>
      </c>
      <c r="E10" s="28" t="s">
        <v>77</v>
      </c>
      <c r="F10" s="28" t="s">
        <v>78</v>
      </c>
      <c r="G10" s="28">
        <v>2013</v>
      </c>
      <c r="H10" s="28" t="s">
        <v>180</v>
      </c>
      <c r="I10" s="28" t="s">
        <v>188</v>
      </c>
      <c r="J10" s="28" t="s">
        <v>189</v>
      </c>
      <c r="K10" s="29">
        <v>4772.1442715029998</v>
      </c>
      <c r="L10" s="30">
        <v>6.3792194999999999E-3</v>
      </c>
      <c r="M10" s="30">
        <v>94.126671514735008</v>
      </c>
      <c r="N10" s="30">
        <v>0</v>
      </c>
      <c r="O10" s="30">
        <v>0</v>
      </c>
      <c r="P10" s="30">
        <v>7.1065146600000004E-3</v>
      </c>
      <c r="Q10" s="30">
        <v>7.1065146600000004E-3</v>
      </c>
      <c r="R10" s="30">
        <v>6.8500073840000002E-3</v>
      </c>
      <c r="S10" s="30">
        <v>5.8721561429999998E-3</v>
      </c>
      <c r="T10" s="30">
        <v>5.8721561429999998E-3</v>
      </c>
      <c r="U10" s="30">
        <v>5.8721561429999998E-3</v>
      </c>
      <c r="V10" s="30">
        <v>5.8721561429999998E-3</v>
      </c>
      <c r="W10" s="30">
        <v>5.8639393780000005E-3</v>
      </c>
      <c r="X10" s="30">
        <v>4.3858870459999996E-3</v>
      </c>
      <c r="Y10" s="30">
        <v>4.3858870459999996E-3</v>
      </c>
      <c r="Z10" s="30">
        <v>3.5230334849999999E-3</v>
      </c>
      <c r="AA10" s="30">
        <v>3.522934893E-3</v>
      </c>
      <c r="AB10" s="30">
        <v>3.522934893E-3</v>
      </c>
      <c r="AC10" s="30">
        <v>3.5176828759999998E-3</v>
      </c>
      <c r="AD10" s="30">
        <v>3.5176828759999998E-3</v>
      </c>
      <c r="AE10" s="30">
        <v>3.5133804710000003E-3</v>
      </c>
      <c r="AF10" s="30">
        <v>3.4048124909999999E-3</v>
      </c>
      <c r="AG10" s="30">
        <v>1.9985493869999998E-3</v>
      </c>
      <c r="AH10" s="30">
        <v>1.9985493869999998E-3</v>
      </c>
      <c r="AI10" s="30">
        <v>1.9985493869999998E-3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106.030743654594</v>
      </c>
      <c r="AU10" s="30">
        <v>106.030743654594</v>
      </c>
      <c r="AV10" s="30">
        <v>101.94475589275601</v>
      </c>
      <c r="AW10" s="30">
        <v>86.368245663377991</v>
      </c>
      <c r="AX10" s="30">
        <v>86.368245663377991</v>
      </c>
      <c r="AY10" s="30">
        <v>86.368245663377991</v>
      </c>
      <c r="AZ10" s="30">
        <v>86.368245663377991</v>
      </c>
      <c r="BA10" s="30">
        <v>86.296266795456006</v>
      </c>
      <c r="BB10" s="30">
        <v>62.751890811381998</v>
      </c>
      <c r="BC10" s="30">
        <v>62.751890811381998</v>
      </c>
      <c r="BD10" s="30">
        <v>57.056913575705998</v>
      </c>
      <c r="BE10" s="30">
        <v>56.244398030540999</v>
      </c>
      <c r="BF10" s="30">
        <v>56.244398030540999</v>
      </c>
      <c r="BG10" s="30">
        <v>56.013185834007004</v>
      </c>
      <c r="BH10" s="30">
        <v>56.013185834007004</v>
      </c>
      <c r="BI10" s="30">
        <v>55.965779413265004</v>
      </c>
      <c r="BJ10" s="30">
        <v>54.236364777878002</v>
      </c>
      <c r="BK10" s="30">
        <v>31.835542747501002</v>
      </c>
      <c r="BL10" s="30">
        <v>31.835542747501002</v>
      </c>
      <c r="BM10" s="30">
        <v>31.835542747501002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</row>
    <row r="11" spans="1:73" x14ac:dyDescent="0.25">
      <c r="A11" s="28" t="s">
        <v>3</v>
      </c>
      <c r="B11" s="28" t="s">
        <v>74</v>
      </c>
      <c r="C11" s="28" t="s">
        <v>75</v>
      </c>
      <c r="D11" s="28" t="s">
        <v>76</v>
      </c>
      <c r="E11" s="28" t="s">
        <v>77</v>
      </c>
      <c r="F11" s="28" t="s">
        <v>78</v>
      </c>
      <c r="G11" s="28">
        <v>2013</v>
      </c>
      <c r="H11" s="28" t="s">
        <v>180</v>
      </c>
      <c r="I11" s="28" t="s">
        <v>190</v>
      </c>
      <c r="J11" s="28" t="s">
        <v>81</v>
      </c>
      <c r="K11" s="29">
        <v>64</v>
      </c>
      <c r="L11" s="30">
        <v>2.5193962639999998E-2</v>
      </c>
      <c r="M11" s="30">
        <v>44.922391750000003</v>
      </c>
      <c r="N11" s="30" t="s">
        <v>80</v>
      </c>
      <c r="O11" s="30" t="s">
        <v>80</v>
      </c>
      <c r="P11" s="30">
        <v>1.326042234E-2</v>
      </c>
      <c r="Q11" s="30">
        <v>1.326042234E-2</v>
      </c>
      <c r="R11" s="30">
        <v>1.326042234E-2</v>
      </c>
      <c r="S11" s="30">
        <v>1.326042234E-2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 t="s">
        <v>80</v>
      </c>
      <c r="AS11" s="30" t="s">
        <v>80</v>
      </c>
      <c r="AT11" s="30">
        <v>23.64415219</v>
      </c>
      <c r="AU11" s="30">
        <v>23.64415219</v>
      </c>
      <c r="AV11" s="30">
        <v>23.64415219</v>
      </c>
      <c r="AW11" s="30">
        <v>23.64415219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</row>
    <row r="12" spans="1:73" x14ac:dyDescent="0.25">
      <c r="A12" s="28" t="s">
        <v>3</v>
      </c>
      <c r="B12" s="28" t="s">
        <v>74</v>
      </c>
      <c r="C12" s="28" t="s">
        <v>82</v>
      </c>
      <c r="D12" s="28" t="s">
        <v>76</v>
      </c>
      <c r="E12" s="28" t="s">
        <v>77</v>
      </c>
      <c r="F12" s="28" t="s">
        <v>78</v>
      </c>
      <c r="G12" s="28">
        <v>2013</v>
      </c>
      <c r="H12" s="28" t="s">
        <v>180</v>
      </c>
      <c r="I12" s="28" t="s">
        <v>181</v>
      </c>
      <c r="J12" s="28" t="s">
        <v>81</v>
      </c>
      <c r="K12" s="29">
        <v>283</v>
      </c>
      <c r="L12" s="30">
        <v>3.8503779274000005E-2</v>
      </c>
      <c r="M12" s="30">
        <v>259.72865181329303</v>
      </c>
      <c r="N12" s="30" t="s">
        <v>80</v>
      </c>
      <c r="O12" s="30" t="s">
        <v>80</v>
      </c>
      <c r="P12" s="30">
        <v>1.8057455323000002E-2</v>
      </c>
      <c r="Q12" s="30">
        <v>1.8057455323000002E-2</v>
      </c>
      <c r="R12" s="30">
        <v>1.8057455323000002E-2</v>
      </c>
      <c r="S12" s="30">
        <v>1.8057455323000002E-2</v>
      </c>
      <c r="T12" s="30">
        <v>1.0195291402E-2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30">
        <v>0</v>
      </c>
      <c r="AP12" s="30">
        <v>0</v>
      </c>
      <c r="AQ12" s="30">
        <v>0</v>
      </c>
      <c r="AR12" s="30" t="s">
        <v>80</v>
      </c>
      <c r="AS12" s="30" t="s">
        <v>80</v>
      </c>
      <c r="AT12" s="30">
        <v>122.65641022612201</v>
      </c>
      <c r="AU12" s="30">
        <v>122.65641022612201</v>
      </c>
      <c r="AV12" s="30">
        <v>122.65641022612201</v>
      </c>
      <c r="AW12" s="30">
        <v>122.65641022612201</v>
      </c>
      <c r="AX12" s="30">
        <v>69.370447139107995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</row>
    <row r="13" spans="1:73" x14ac:dyDescent="0.25">
      <c r="A13" s="28" t="s">
        <v>3</v>
      </c>
      <c r="B13" s="28" t="s">
        <v>74</v>
      </c>
      <c r="C13" s="28" t="s">
        <v>191</v>
      </c>
      <c r="D13" s="28" t="s">
        <v>76</v>
      </c>
      <c r="E13" s="28" t="s">
        <v>77</v>
      </c>
      <c r="F13" s="28" t="s">
        <v>78</v>
      </c>
      <c r="G13" s="28">
        <v>2013</v>
      </c>
      <c r="H13" s="28" t="s">
        <v>180</v>
      </c>
      <c r="I13" s="28" t="s">
        <v>188</v>
      </c>
      <c r="J13" s="28" t="s">
        <v>189</v>
      </c>
      <c r="K13" s="29">
        <v>12996.944714689</v>
      </c>
      <c r="L13" s="30">
        <v>1.5705942165999999E-2</v>
      </c>
      <c r="M13" s="30">
        <v>226.17837127541799</v>
      </c>
      <c r="N13" s="30">
        <v>0</v>
      </c>
      <c r="O13" s="30">
        <v>0</v>
      </c>
      <c r="P13" s="30">
        <v>1.6283273202000001E-2</v>
      </c>
      <c r="Q13" s="30">
        <v>1.6283273202000001E-2</v>
      </c>
      <c r="R13" s="30">
        <v>1.5389329156000001E-2</v>
      </c>
      <c r="S13" s="30">
        <v>1.2338525039000001E-2</v>
      </c>
      <c r="T13" s="30">
        <v>1.2338525039000001E-2</v>
      </c>
      <c r="U13" s="30">
        <v>1.2338525039000001E-2</v>
      </c>
      <c r="V13" s="30">
        <v>1.2338525039000001E-2</v>
      </c>
      <c r="W13" s="30">
        <v>1.2315184660999999E-2</v>
      </c>
      <c r="X13" s="30">
        <v>1.0584780635999999E-2</v>
      </c>
      <c r="Y13" s="30">
        <v>1.0584780635999999E-2</v>
      </c>
      <c r="Z13" s="30">
        <v>7.6806222179999998E-3</v>
      </c>
      <c r="AA13" s="30">
        <v>4.9611257330000004E-3</v>
      </c>
      <c r="AB13" s="30">
        <v>4.9611257330000004E-3</v>
      </c>
      <c r="AC13" s="30">
        <v>4.8633950710000005E-3</v>
      </c>
      <c r="AD13" s="30">
        <v>4.8633950710000005E-3</v>
      </c>
      <c r="AE13" s="30">
        <v>4.813256579E-3</v>
      </c>
      <c r="AF13" s="30">
        <v>4.1546491640000001E-3</v>
      </c>
      <c r="AG13" s="30">
        <v>2.4386852330000003E-3</v>
      </c>
      <c r="AH13" s="30">
        <v>2.4386852330000003E-3</v>
      </c>
      <c r="AI13" s="30">
        <v>2.4386852330000003E-3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236.337862130735</v>
      </c>
      <c r="AU13" s="30">
        <v>236.337862130735</v>
      </c>
      <c r="AV13" s="30">
        <v>222.097936883297</v>
      </c>
      <c r="AW13" s="30">
        <v>173.50068654316098</v>
      </c>
      <c r="AX13" s="30">
        <v>173.50068654316098</v>
      </c>
      <c r="AY13" s="30">
        <v>173.50068654316098</v>
      </c>
      <c r="AZ13" s="30">
        <v>173.50068654316098</v>
      </c>
      <c r="BA13" s="30">
        <v>173.296224831383</v>
      </c>
      <c r="BB13" s="30">
        <v>145.732056720413</v>
      </c>
      <c r="BC13" s="30">
        <v>145.732056720413</v>
      </c>
      <c r="BD13" s="30">
        <v>126.810398483526</v>
      </c>
      <c r="BE13" s="30">
        <v>81.526830489304999</v>
      </c>
      <c r="BF13" s="30">
        <v>81.526830489304999</v>
      </c>
      <c r="BG13" s="30">
        <v>77.224383642850995</v>
      </c>
      <c r="BH13" s="30">
        <v>77.224383642850995</v>
      </c>
      <c r="BI13" s="30">
        <v>76.671928425971998</v>
      </c>
      <c r="BJ13" s="30">
        <v>66.180756851290994</v>
      </c>
      <c r="BK13" s="30">
        <v>38.846609675017007</v>
      </c>
      <c r="BL13" s="30">
        <v>38.846609675017007</v>
      </c>
      <c r="BM13" s="30">
        <v>38.846609675017007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</row>
    <row r="14" spans="1:73" x14ac:dyDescent="0.25">
      <c r="A14" s="28" t="s">
        <v>3</v>
      </c>
      <c r="B14" s="28" t="s">
        <v>74</v>
      </c>
      <c r="C14" s="28" t="s">
        <v>192</v>
      </c>
      <c r="D14" s="28" t="s">
        <v>76</v>
      </c>
      <c r="E14" s="28" t="s">
        <v>77</v>
      </c>
      <c r="F14" s="28" t="s">
        <v>78</v>
      </c>
      <c r="G14" s="28">
        <v>2013</v>
      </c>
      <c r="H14" s="28" t="s">
        <v>180</v>
      </c>
      <c r="I14" s="28" t="s">
        <v>181</v>
      </c>
      <c r="J14" s="28" t="s">
        <v>193</v>
      </c>
      <c r="K14" s="29">
        <v>414</v>
      </c>
      <c r="L14" s="30">
        <v>2.8538613462000002E-2</v>
      </c>
      <c r="M14" s="30">
        <v>397.787886552374</v>
      </c>
      <c r="N14" s="30">
        <v>0</v>
      </c>
      <c r="O14" s="30">
        <v>0</v>
      </c>
      <c r="P14" s="30">
        <v>2.8538613297000002E-2</v>
      </c>
      <c r="Q14" s="30">
        <v>2.7924625927000003E-2</v>
      </c>
      <c r="R14" s="30">
        <v>2.7065170623000002E-2</v>
      </c>
      <c r="S14" s="30">
        <v>2.4838581663999999E-2</v>
      </c>
      <c r="T14" s="30">
        <v>2.3714160895999998E-2</v>
      </c>
      <c r="U14" s="30">
        <v>2.2924589389000001E-2</v>
      </c>
      <c r="V14" s="30">
        <v>2.2924589389000001E-2</v>
      </c>
      <c r="W14" s="30">
        <v>2.2924589389000001E-2</v>
      </c>
      <c r="X14" s="30">
        <v>1.3508059905E-2</v>
      </c>
      <c r="Y14" s="30">
        <v>1.2947658257E-2</v>
      </c>
      <c r="Z14" s="30">
        <v>1.2223027333999999E-2</v>
      </c>
      <c r="AA14" s="30">
        <v>1.2223027333999999E-2</v>
      </c>
      <c r="AB14" s="30">
        <v>1.1679901853E-2</v>
      </c>
      <c r="AC14" s="30">
        <v>1.1679901853E-2</v>
      </c>
      <c r="AD14" s="30">
        <v>3.5969177929999997E-3</v>
      </c>
      <c r="AE14" s="30">
        <v>3.5969177929999997E-3</v>
      </c>
      <c r="AF14" s="30">
        <v>3.5969177929999997E-3</v>
      </c>
      <c r="AG14" s="30">
        <v>3.5969177929999997E-3</v>
      </c>
      <c r="AH14" s="30">
        <v>3.5969177929999997E-3</v>
      </c>
      <c r="AI14" s="30">
        <v>3.5969177929999997E-3</v>
      </c>
      <c r="AJ14" s="30">
        <v>3.5969177929999997E-3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397.78788727569599</v>
      </c>
      <c r="AU14" s="30">
        <v>385.96822803497304</v>
      </c>
      <c r="AV14" s="30">
        <v>369.42315113067599</v>
      </c>
      <c r="AW14" s="30">
        <v>326.55986106491099</v>
      </c>
      <c r="AX14" s="30">
        <v>304.91402997970596</v>
      </c>
      <c r="AY14" s="30">
        <v>289.71426342392004</v>
      </c>
      <c r="AZ14" s="30">
        <v>289.71426342392004</v>
      </c>
      <c r="BA14" s="30">
        <v>289.71426342392004</v>
      </c>
      <c r="BB14" s="30">
        <v>108.439905044556</v>
      </c>
      <c r="BC14" s="30">
        <v>107.916524353027</v>
      </c>
      <c r="BD14" s="30">
        <v>91.610794372558999</v>
      </c>
      <c r="BE14" s="30">
        <v>91.610794372558999</v>
      </c>
      <c r="BF14" s="30">
        <v>89.805089477538999</v>
      </c>
      <c r="BG14" s="30">
        <v>89.805089477538999</v>
      </c>
      <c r="BH14" s="30">
        <v>26.517816650391001</v>
      </c>
      <c r="BI14" s="30">
        <v>26.517816650391001</v>
      </c>
      <c r="BJ14" s="30">
        <v>26.517816650391001</v>
      </c>
      <c r="BK14" s="30">
        <v>26.517816650391001</v>
      </c>
      <c r="BL14" s="30">
        <v>26.517816650391001</v>
      </c>
      <c r="BM14" s="30">
        <v>26.517816650391001</v>
      </c>
      <c r="BN14" s="30">
        <v>26.517816650391001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</row>
    <row r="15" spans="1:73" x14ac:dyDescent="0.25">
      <c r="A15" s="28" t="s">
        <v>3</v>
      </c>
      <c r="B15" s="28" t="s">
        <v>74</v>
      </c>
      <c r="C15" s="28" t="s">
        <v>194</v>
      </c>
      <c r="D15" s="28" t="s">
        <v>76</v>
      </c>
      <c r="E15" s="28" t="s">
        <v>77</v>
      </c>
      <c r="F15" s="28" t="s">
        <v>78</v>
      </c>
      <c r="G15" s="28">
        <v>2013</v>
      </c>
      <c r="H15" s="28" t="s">
        <v>180</v>
      </c>
      <c r="I15" s="28" t="s">
        <v>195</v>
      </c>
      <c r="J15" s="28" t="s">
        <v>196</v>
      </c>
      <c r="K15" s="29">
        <v>2110</v>
      </c>
      <c r="L15" s="30">
        <v>0.87364332922400001</v>
      </c>
      <c r="M15" s="30">
        <v>1479.504914330108</v>
      </c>
      <c r="N15" s="30" t="s">
        <v>80</v>
      </c>
      <c r="O15" s="30" t="s">
        <v>80</v>
      </c>
      <c r="P15" s="30">
        <v>0.42861200184799997</v>
      </c>
      <c r="Q15" s="30">
        <v>0.42861200184799997</v>
      </c>
      <c r="R15" s="30">
        <v>0.42861200184799997</v>
      </c>
      <c r="S15" s="30">
        <v>0.42861200184799997</v>
      </c>
      <c r="T15" s="30">
        <v>0.42861200184799997</v>
      </c>
      <c r="U15" s="30">
        <v>0.42861200184799997</v>
      </c>
      <c r="V15" s="30">
        <v>0.42861200184799997</v>
      </c>
      <c r="W15" s="30">
        <v>0.42861200184799997</v>
      </c>
      <c r="X15" s="30">
        <v>0.42861200184799997</v>
      </c>
      <c r="Y15" s="30">
        <v>0.42861200184799997</v>
      </c>
      <c r="Z15" s="30">
        <v>0.42861200184799997</v>
      </c>
      <c r="AA15" s="30">
        <v>0.42861200184799997</v>
      </c>
      <c r="AB15" s="30">
        <v>0.42861200184799997</v>
      </c>
      <c r="AC15" s="30">
        <v>0.42861200184799997</v>
      </c>
      <c r="AD15" s="30">
        <v>0.42861200184799997</v>
      </c>
      <c r="AE15" s="30">
        <v>0.42861200184799997</v>
      </c>
      <c r="AF15" s="30">
        <v>0.42861200184799997</v>
      </c>
      <c r="AG15" s="30">
        <v>0.42861200184799997</v>
      </c>
      <c r="AH15" s="30">
        <v>0.31236913006700001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 t="s">
        <v>80</v>
      </c>
      <c r="AS15" s="30" t="s">
        <v>80</v>
      </c>
      <c r="AT15" s="30">
        <v>710.48686025485802</v>
      </c>
      <c r="AU15" s="30">
        <v>710.48686025485802</v>
      </c>
      <c r="AV15" s="30">
        <v>710.48686025485802</v>
      </c>
      <c r="AW15" s="30">
        <v>710.48686025485802</v>
      </c>
      <c r="AX15" s="30">
        <v>710.48686025485802</v>
      </c>
      <c r="AY15" s="30">
        <v>710.48686025485802</v>
      </c>
      <c r="AZ15" s="30">
        <v>710.48686025485802</v>
      </c>
      <c r="BA15" s="30">
        <v>710.48686025485802</v>
      </c>
      <c r="BB15" s="30">
        <v>710.48686025485802</v>
      </c>
      <c r="BC15" s="30">
        <v>710.48686025485802</v>
      </c>
      <c r="BD15" s="30">
        <v>710.48686025485802</v>
      </c>
      <c r="BE15" s="30">
        <v>710.48686025485802</v>
      </c>
      <c r="BF15" s="30">
        <v>710.48686025485802</v>
      </c>
      <c r="BG15" s="30">
        <v>710.48686025485802</v>
      </c>
      <c r="BH15" s="30">
        <v>710.48686025485802</v>
      </c>
      <c r="BI15" s="30">
        <v>710.48686025485802</v>
      </c>
      <c r="BJ15" s="30">
        <v>710.48686025485802</v>
      </c>
      <c r="BK15" s="30">
        <v>710.48686025485802</v>
      </c>
      <c r="BL15" s="30">
        <v>606.53615833413494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</row>
    <row r="16" spans="1:73" x14ac:dyDescent="0.25">
      <c r="A16" s="28" t="s">
        <v>3</v>
      </c>
      <c r="B16" s="28" t="s">
        <v>74</v>
      </c>
      <c r="C16" s="28" t="s">
        <v>194</v>
      </c>
      <c r="D16" s="28" t="s">
        <v>76</v>
      </c>
      <c r="E16" s="28" t="s">
        <v>77</v>
      </c>
      <c r="F16" s="28" t="s">
        <v>78</v>
      </c>
      <c r="G16" s="28">
        <v>2012</v>
      </c>
      <c r="H16" s="28" t="s">
        <v>180</v>
      </c>
      <c r="I16" s="28" t="s">
        <v>195</v>
      </c>
      <c r="J16" s="28" t="s">
        <v>196</v>
      </c>
      <c r="K16" s="29">
        <v>40</v>
      </c>
      <c r="L16" s="30">
        <v>1.7989532098000003E-2</v>
      </c>
      <c r="M16" s="30">
        <v>31.422705875877998</v>
      </c>
      <c r="N16" s="30" t="s">
        <v>80</v>
      </c>
      <c r="O16" s="30">
        <v>7.9275924230000003E-3</v>
      </c>
      <c r="P16" s="30">
        <v>7.9275924230000003E-3</v>
      </c>
      <c r="Q16" s="30">
        <v>7.9275924230000003E-3</v>
      </c>
      <c r="R16" s="30">
        <v>7.9275924230000003E-3</v>
      </c>
      <c r="S16" s="30">
        <v>7.9275924230000003E-3</v>
      </c>
      <c r="T16" s="30">
        <v>7.9275924230000003E-3</v>
      </c>
      <c r="U16" s="30">
        <v>7.9275924230000003E-3</v>
      </c>
      <c r="V16" s="30">
        <v>7.9275924230000003E-3</v>
      </c>
      <c r="W16" s="30">
        <v>7.9275924230000003E-3</v>
      </c>
      <c r="X16" s="30">
        <v>7.9275924230000003E-3</v>
      </c>
      <c r="Y16" s="30">
        <v>7.9275924230000003E-3</v>
      </c>
      <c r="Z16" s="30">
        <v>7.9275924230000003E-3</v>
      </c>
      <c r="AA16" s="30">
        <v>7.9275924230000003E-3</v>
      </c>
      <c r="AB16" s="30">
        <v>7.9275924230000003E-3</v>
      </c>
      <c r="AC16" s="30">
        <v>7.9275924230000003E-3</v>
      </c>
      <c r="AD16" s="30">
        <v>7.9275924230000003E-3</v>
      </c>
      <c r="AE16" s="30">
        <v>7.9275924230000003E-3</v>
      </c>
      <c r="AF16" s="30">
        <v>7.9275924230000003E-3</v>
      </c>
      <c r="AG16" s="30">
        <v>7.9275924230000003E-3</v>
      </c>
      <c r="AH16" s="30">
        <v>6.2657848830000003E-3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 t="s">
        <v>80</v>
      </c>
      <c r="AS16" s="30">
        <v>15.451935787866001</v>
      </c>
      <c r="AT16" s="30">
        <v>15.451935787866001</v>
      </c>
      <c r="AU16" s="30">
        <v>15.451935787866001</v>
      </c>
      <c r="AV16" s="30">
        <v>15.451935787866001</v>
      </c>
      <c r="AW16" s="30">
        <v>15.451935787866001</v>
      </c>
      <c r="AX16" s="30">
        <v>15.451935787866001</v>
      </c>
      <c r="AY16" s="30">
        <v>15.451935787866001</v>
      </c>
      <c r="AZ16" s="30">
        <v>15.451935787866001</v>
      </c>
      <c r="BA16" s="30">
        <v>15.451935787866001</v>
      </c>
      <c r="BB16" s="30">
        <v>15.451935787866001</v>
      </c>
      <c r="BC16" s="30">
        <v>15.451935787866001</v>
      </c>
      <c r="BD16" s="30">
        <v>15.451935787866001</v>
      </c>
      <c r="BE16" s="30">
        <v>15.451935787866001</v>
      </c>
      <c r="BF16" s="30">
        <v>15.451935787866001</v>
      </c>
      <c r="BG16" s="30">
        <v>15.451935787866001</v>
      </c>
      <c r="BH16" s="30">
        <v>15.451935787866001</v>
      </c>
      <c r="BI16" s="30">
        <v>15.451935787866001</v>
      </c>
      <c r="BJ16" s="30">
        <v>15.451935787866001</v>
      </c>
      <c r="BK16" s="30">
        <v>13.794834363631001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</row>
    <row r="17" spans="1:73" x14ac:dyDescent="0.25">
      <c r="A17" s="28" t="s">
        <v>3</v>
      </c>
      <c r="B17" s="28" t="s">
        <v>74</v>
      </c>
      <c r="C17" s="28" t="s">
        <v>184</v>
      </c>
      <c r="D17" s="28" t="s">
        <v>76</v>
      </c>
      <c r="E17" s="28" t="s">
        <v>77</v>
      </c>
      <c r="F17" s="28" t="s">
        <v>93</v>
      </c>
      <c r="G17" s="28">
        <v>2007</v>
      </c>
      <c r="H17" s="28" t="s">
        <v>180</v>
      </c>
      <c r="I17" s="28" t="s">
        <v>181</v>
      </c>
      <c r="J17" s="28" t="s">
        <v>172</v>
      </c>
      <c r="K17" s="29">
        <v>19</v>
      </c>
      <c r="L17" s="30" t="s">
        <v>80</v>
      </c>
      <c r="M17" s="30" t="s">
        <v>80</v>
      </c>
      <c r="N17" s="30" t="s">
        <v>80</v>
      </c>
      <c r="O17" s="30" t="s">
        <v>80</v>
      </c>
      <c r="P17" s="30">
        <v>7.0646820000000001E-3</v>
      </c>
      <c r="Q17" s="30" t="s">
        <v>80</v>
      </c>
      <c r="R17" s="30" t="s">
        <v>80</v>
      </c>
      <c r="S17" s="30" t="s">
        <v>80</v>
      </c>
      <c r="T17" s="30" t="s">
        <v>80</v>
      </c>
      <c r="U17" s="30" t="s">
        <v>80</v>
      </c>
      <c r="V17" s="30" t="s">
        <v>80</v>
      </c>
      <c r="W17" s="30" t="s">
        <v>80</v>
      </c>
      <c r="X17" s="30" t="s">
        <v>80</v>
      </c>
      <c r="Y17" s="30" t="s">
        <v>80</v>
      </c>
      <c r="Z17" s="30" t="s">
        <v>80</v>
      </c>
      <c r="AA17" s="30" t="s">
        <v>80</v>
      </c>
      <c r="AB17" s="30" t="s">
        <v>80</v>
      </c>
      <c r="AC17" s="30" t="s">
        <v>80</v>
      </c>
      <c r="AD17" s="30" t="s">
        <v>80</v>
      </c>
      <c r="AE17" s="30" t="s">
        <v>80</v>
      </c>
      <c r="AF17" s="30" t="s">
        <v>80</v>
      </c>
      <c r="AG17" s="30" t="s">
        <v>80</v>
      </c>
      <c r="AH17" s="30" t="s">
        <v>80</v>
      </c>
      <c r="AI17" s="30" t="s">
        <v>80</v>
      </c>
      <c r="AJ17" s="30" t="s">
        <v>80</v>
      </c>
      <c r="AK17" s="30" t="s">
        <v>80</v>
      </c>
      <c r="AL17" s="30" t="s">
        <v>80</v>
      </c>
      <c r="AM17" s="30" t="s">
        <v>80</v>
      </c>
      <c r="AN17" s="30" t="s">
        <v>80</v>
      </c>
      <c r="AO17" s="30" t="s">
        <v>80</v>
      </c>
      <c r="AP17" s="30" t="s">
        <v>80</v>
      </c>
      <c r="AQ17" s="30" t="s">
        <v>80</v>
      </c>
      <c r="AR17" s="30" t="s">
        <v>80</v>
      </c>
      <c r="AS17" s="30" t="s">
        <v>80</v>
      </c>
      <c r="AT17" s="30">
        <v>3.11588E-2</v>
      </c>
      <c r="AU17" s="30" t="s">
        <v>80</v>
      </c>
      <c r="AV17" s="30" t="s">
        <v>80</v>
      </c>
      <c r="AW17" s="30" t="s">
        <v>80</v>
      </c>
      <c r="AX17" s="30" t="s">
        <v>80</v>
      </c>
      <c r="AY17" s="30" t="s">
        <v>80</v>
      </c>
      <c r="AZ17" s="30" t="s">
        <v>80</v>
      </c>
      <c r="BA17" s="30" t="s">
        <v>80</v>
      </c>
      <c r="BB17" s="30" t="s">
        <v>80</v>
      </c>
      <c r="BC17" s="30" t="s">
        <v>80</v>
      </c>
      <c r="BD17" s="30" t="s">
        <v>80</v>
      </c>
      <c r="BE17" s="30" t="s">
        <v>80</v>
      </c>
      <c r="BF17" s="30" t="s">
        <v>80</v>
      </c>
      <c r="BG17" s="30" t="s">
        <v>80</v>
      </c>
      <c r="BH17" s="30" t="s">
        <v>80</v>
      </c>
      <c r="BI17" s="30" t="s">
        <v>80</v>
      </c>
      <c r="BJ17" s="30" t="s">
        <v>80</v>
      </c>
      <c r="BK17" s="30" t="s">
        <v>80</v>
      </c>
      <c r="BL17" s="30" t="s">
        <v>80</v>
      </c>
      <c r="BM17" s="30" t="s">
        <v>80</v>
      </c>
      <c r="BN17" s="30" t="s">
        <v>80</v>
      </c>
      <c r="BO17" s="30" t="s">
        <v>80</v>
      </c>
      <c r="BP17" s="30" t="s">
        <v>80</v>
      </c>
      <c r="BQ17" s="30" t="s">
        <v>80</v>
      </c>
      <c r="BR17" s="30" t="s">
        <v>80</v>
      </c>
      <c r="BS17" s="30" t="s">
        <v>80</v>
      </c>
      <c r="BT17" s="30" t="s">
        <v>80</v>
      </c>
      <c r="BU17" s="30" t="s">
        <v>80</v>
      </c>
    </row>
    <row r="18" spans="1:73" x14ac:dyDescent="0.25">
      <c r="A18" s="28" t="s">
        <v>3</v>
      </c>
      <c r="B18" s="28" t="s">
        <v>74</v>
      </c>
      <c r="C18" s="28" t="s">
        <v>184</v>
      </c>
      <c r="D18" s="28" t="s">
        <v>76</v>
      </c>
      <c r="E18" s="28" t="s">
        <v>77</v>
      </c>
      <c r="F18" s="28" t="s">
        <v>93</v>
      </c>
      <c r="G18" s="28">
        <v>2008</v>
      </c>
      <c r="H18" s="28" t="s">
        <v>180</v>
      </c>
      <c r="I18" s="28" t="s">
        <v>181</v>
      </c>
      <c r="J18" s="28" t="s">
        <v>172</v>
      </c>
      <c r="K18" s="29">
        <v>595</v>
      </c>
      <c r="L18" s="30" t="s">
        <v>80</v>
      </c>
      <c r="M18" s="30" t="s">
        <v>80</v>
      </c>
      <c r="N18" s="30" t="s">
        <v>80</v>
      </c>
      <c r="O18" s="30" t="s">
        <v>80</v>
      </c>
      <c r="P18" s="30">
        <v>0.22123609999999999</v>
      </c>
      <c r="Q18" s="30" t="s">
        <v>80</v>
      </c>
      <c r="R18" s="30" t="s">
        <v>80</v>
      </c>
      <c r="S18" s="30" t="s">
        <v>80</v>
      </c>
      <c r="T18" s="30" t="s">
        <v>80</v>
      </c>
      <c r="U18" s="30" t="s">
        <v>80</v>
      </c>
      <c r="V18" s="30" t="s">
        <v>80</v>
      </c>
      <c r="W18" s="30" t="s">
        <v>80</v>
      </c>
      <c r="X18" s="30" t="s">
        <v>80</v>
      </c>
      <c r="Y18" s="30" t="s">
        <v>80</v>
      </c>
      <c r="Z18" s="30" t="s">
        <v>80</v>
      </c>
      <c r="AA18" s="30" t="s">
        <v>80</v>
      </c>
      <c r="AB18" s="30" t="s">
        <v>80</v>
      </c>
      <c r="AC18" s="30" t="s">
        <v>80</v>
      </c>
      <c r="AD18" s="30" t="s">
        <v>80</v>
      </c>
      <c r="AE18" s="30" t="s">
        <v>80</v>
      </c>
      <c r="AF18" s="30" t="s">
        <v>80</v>
      </c>
      <c r="AG18" s="30" t="s">
        <v>80</v>
      </c>
      <c r="AH18" s="30" t="s">
        <v>80</v>
      </c>
      <c r="AI18" s="30" t="s">
        <v>80</v>
      </c>
      <c r="AJ18" s="30" t="s">
        <v>80</v>
      </c>
      <c r="AK18" s="30" t="s">
        <v>80</v>
      </c>
      <c r="AL18" s="30" t="s">
        <v>80</v>
      </c>
      <c r="AM18" s="30" t="s">
        <v>80</v>
      </c>
      <c r="AN18" s="30" t="s">
        <v>80</v>
      </c>
      <c r="AO18" s="30" t="s">
        <v>80</v>
      </c>
      <c r="AP18" s="30" t="s">
        <v>80</v>
      </c>
      <c r="AQ18" s="30" t="s">
        <v>80</v>
      </c>
      <c r="AR18" s="30" t="s">
        <v>80</v>
      </c>
      <c r="AS18" s="30" t="s">
        <v>80</v>
      </c>
      <c r="AT18" s="30">
        <v>0.97576250000000009</v>
      </c>
      <c r="AU18" s="30" t="s">
        <v>80</v>
      </c>
      <c r="AV18" s="30" t="s">
        <v>80</v>
      </c>
      <c r="AW18" s="30" t="s">
        <v>80</v>
      </c>
      <c r="AX18" s="30" t="s">
        <v>80</v>
      </c>
      <c r="AY18" s="30" t="s">
        <v>80</v>
      </c>
      <c r="AZ18" s="30" t="s">
        <v>80</v>
      </c>
      <c r="BA18" s="30" t="s">
        <v>80</v>
      </c>
      <c r="BB18" s="30" t="s">
        <v>80</v>
      </c>
      <c r="BC18" s="30" t="s">
        <v>80</v>
      </c>
      <c r="BD18" s="30" t="s">
        <v>80</v>
      </c>
      <c r="BE18" s="30" t="s">
        <v>80</v>
      </c>
      <c r="BF18" s="30" t="s">
        <v>80</v>
      </c>
      <c r="BG18" s="30" t="s">
        <v>80</v>
      </c>
      <c r="BH18" s="30" t="s">
        <v>80</v>
      </c>
      <c r="BI18" s="30" t="s">
        <v>80</v>
      </c>
      <c r="BJ18" s="30" t="s">
        <v>80</v>
      </c>
      <c r="BK18" s="30" t="s">
        <v>80</v>
      </c>
      <c r="BL18" s="30" t="s">
        <v>80</v>
      </c>
      <c r="BM18" s="30" t="s">
        <v>80</v>
      </c>
      <c r="BN18" s="30" t="s">
        <v>80</v>
      </c>
      <c r="BO18" s="30" t="s">
        <v>80</v>
      </c>
      <c r="BP18" s="30" t="s">
        <v>80</v>
      </c>
      <c r="BQ18" s="30" t="s">
        <v>80</v>
      </c>
      <c r="BR18" s="30" t="s">
        <v>80</v>
      </c>
      <c r="BS18" s="30" t="s">
        <v>80</v>
      </c>
      <c r="BT18" s="30" t="s">
        <v>80</v>
      </c>
      <c r="BU18" s="30" t="s">
        <v>80</v>
      </c>
    </row>
    <row r="19" spans="1:73" x14ac:dyDescent="0.25">
      <c r="A19" s="28" t="s">
        <v>3</v>
      </c>
      <c r="B19" s="28" t="s">
        <v>74</v>
      </c>
      <c r="C19" s="28" t="s">
        <v>184</v>
      </c>
      <c r="D19" s="28" t="s">
        <v>76</v>
      </c>
      <c r="E19" s="28" t="s">
        <v>77</v>
      </c>
      <c r="F19" s="28" t="s">
        <v>93</v>
      </c>
      <c r="G19" s="28">
        <v>2009</v>
      </c>
      <c r="H19" s="28" t="s">
        <v>180</v>
      </c>
      <c r="I19" s="28" t="s">
        <v>181</v>
      </c>
      <c r="J19" s="28" t="s">
        <v>172</v>
      </c>
      <c r="K19" s="29">
        <v>506</v>
      </c>
      <c r="L19" s="30" t="s">
        <v>80</v>
      </c>
      <c r="M19" s="30" t="s">
        <v>80</v>
      </c>
      <c r="N19" s="30" t="s">
        <v>80</v>
      </c>
      <c r="O19" s="30" t="s">
        <v>80</v>
      </c>
      <c r="P19" s="30">
        <v>0.18814359999999999</v>
      </c>
      <c r="Q19" s="30" t="s">
        <v>80</v>
      </c>
      <c r="R19" s="30" t="s">
        <v>80</v>
      </c>
      <c r="S19" s="30" t="s">
        <v>80</v>
      </c>
      <c r="T19" s="30" t="s">
        <v>80</v>
      </c>
      <c r="U19" s="30" t="s">
        <v>80</v>
      </c>
      <c r="V19" s="30" t="s">
        <v>80</v>
      </c>
      <c r="W19" s="30" t="s">
        <v>80</v>
      </c>
      <c r="X19" s="30" t="s">
        <v>80</v>
      </c>
      <c r="Y19" s="30" t="s">
        <v>80</v>
      </c>
      <c r="Z19" s="30" t="s">
        <v>80</v>
      </c>
      <c r="AA19" s="30" t="s">
        <v>80</v>
      </c>
      <c r="AB19" s="30" t="s">
        <v>80</v>
      </c>
      <c r="AC19" s="30" t="s">
        <v>80</v>
      </c>
      <c r="AD19" s="30" t="s">
        <v>80</v>
      </c>
      <c r="AE19" s="30" t="s">
        <v>80</v>
      </c>
      <c r="AF19" s="30" t="s">
        <v>80</v>
      </c>
      <c r="AG19" s="30" t="s">
        <v>80</v>
      </c>
      <c r="AH19" s="30" t="s">
        <v>80</v>
      </c>
      <c r="AI19" s="30" t="s">
        <v>80</v>
      </c>
      <c r="AJ19" s="30" t="s">
        <v>80</v>
      </c>
      <c r="AK19" s="30" t="s">
        <v>80</v>
      </c>
      <c r="AL19" s="30" t="s">
        <v>80</v>
      </c>
      <c r="AM19" s="30" t="s">
        <v>80</v>
      </c>
      <c r="AN19" s="30" t="s">
        <v>80</v>
      </c>
      <c r="AO19" s="30" t="s">
        <v>80</v>
      </c>
      <c r="AP19" s="30" t="s">
        <v>80</v>
      </c>
      <c r="AQ19" s="30" t="s">
        <v>80</v>
      </c>
      <c r="AR19" s="30" t="s">
        <v>80</v>
      </c>
      <c r="AS19" s="30" t="s">
        <v>80</v>
      </c>
      <c r="AT19" s="30">
        <v>0.82980809999999994</v>
      </c>
      <c r="AU19" s="30" t="s">
        <v>80</v>
      </c>
      <c r="AV19" s="30" t="s">
        <v>80</v>
      </c>
      <c r="AW19" s="30" t="s">
        <v>80</v>
      </c>
      <c r="AX19" s="30" t="s">
        <v>80</v>
      </c>
      <c r="AY19" s="30" t="s">
        <v>80</v>
      </c>
      <c r="AZ19" s="30" t="s">
        <v>80</v>
      </c>
      <c r="BA19" s="30" t="s">
        <v>80</v>
      </c>
      <c r="BB19" s="30" t="s">
        <v>80</v>
      </c>
      <c r="BC19" s="30" t="s">
        <v>80</v>
      </c>
      <c r="BD19" s="30" t="s">
        <v>80</v>
      </c>
      <c r="BE19" s="30" t="s">
        <v>80</v>
      </c>
      <c r="BF19" s="30" t="s">
        <v>80</v>
      </c>
      <c r="BG19" s="30" t="s">
        <v>80</v>
      </c>
      <c r="BH19" s="30" t="s">
        <v>80</v>
      </c>
      <c r="BI19" s="30" t="s">
        <v>80</v>
      </c>
      <c r="BJ19" s="30" t="s">
        <v>80</v>
      </c>
      <c r="BK19" s="30" t="s">
        <v>80</v>
      </c>
      <c r="BL19" s="30" t="s">
        <v>80</v>
      </c>
      <c r="BM19" s="30" t="s">
        <v>80</v>
      </c>
      <c r="BN19" s="30" t="s">
        <v>80</v>
      </c>
      <c r="BO19" s="30" t="s">
        <v>80</v>
      </c>
      <c r="BP19" s="30" t="s">
        <v>80</v>
      </c>
      <c r="BQ19" s="30" t="s">
        <v>80</v>
      </c>
      <c r="BR19" s="30" t="s">
        <v>80</v>
      </c>
      <c r="BS19" s="30" t="s">
        <v>80</v>
      </c>
      <c r="BT19" s="30" t="s">
        <v>80</v>
      </c>
      <c r="BU19" s="30" t="s">
        <v>80</v>
      </c>
    </row>
    <row r="20" spans="1:73" x14ac:dyDescent="0.25">
      <c r="A20" s="28" t="s">
        <v>3</v>
      </c>
      <c r="B20" s="28" t="s">
        <v>74</v>
      </c>
      <c r="C20" s="28" t="s">
        <v>184</v>
      </c>
      <c r="D20" s="28" t="s">
        <v>76</v>
      </c>
      <c r="E20" s="28" t="s">
        <v>77</v>
      </c>
      <c r="F20" s="28" t="s">
        <v>93</v>
      </c>
      <c r="G20" s="28">
        <v>2010</v>
      </c>
      <c r="H20" s="28" t="s">
        <v>180</v>
      </c>
      <c r="I20" s="28" t="s">
        <v>181</v>
      </c>
      <c r="J20" s="28" t="s">
        <v>172</v>
      </c>
      <c r="K20" s="29">
        <v>322</v>
      </c>
      <c r="L20" s="30" t="s">
        <v>80</v>
      </c>
      <c r="M20" s="30" t="s">
        <v>80</v>
      </c>
      <c r="N20" s="30" t="s">
        <v>80</v>
      </c>
      <c r="O20" s="30" t="s">
        <v>80</v>
      </c>
      <c r="P20" s="30">
        <v>0.1197278</v>
      </c>
      <c r="Q20" s="30" t="s">
        <v>80</v>
      </c>
      <c r="R20" s="30" t="s">
        <v>80</v>
      </c>
      <c r="S20" s="30" t="s">
        <v>80</v>
      </c>
      <c r="T20" s="30" t="s">
        <v>80</v>
      </c>
      <c r="U20" s="30" t="s">
        <v>80</v>
      </c>
      <c r="V20" s="30" t="s">
        <v>80</v>
      </c>
      <c r="W20" s="30" t="s">
        <v>80</v>
      </c>
      <c r="X20" s="30" t="s">
        <v>80</v>
      </c>
      <c r="Y20" s="30" t="s">
        <v>80</v>
      </c>
      <c r="Z20" s="30" t="s">
        <v>80</v>
      </c>
      <c r="AA20" s="30" t="s">
        <v>80</v>
      </c>
      <c r="AB20" s="30" t="s">
        <v>80</v>
      </c>
      <c r="AC20" s="30" t="s">
        <v>80</v>
      </c>
      <c r="AD20" s="30" t="s">
        <v>80</v>
      </c>
      <c r="AE20" s="30" t="s">
        <v>80</v>
      </c>
      <c r="AF20" s="30" t="s">
        <v>80</v>
      </c>
      <c r="AG20" s="30" t="s">
        <v>80</v>
      </c>
      <c r="AH20" s="30" t="s">
        <v>80</v>
      </c>
      <c r="AI20" s="30" t="s">
        <v>80</v>
      </c>
      <c r="AJ20" s="30" t="s">
        <v>80</v>
      </c>
      <c r="AK20" s="30" t="s">
        <v>80</v>
      </c>
      <c r="AL20" s="30" t="s">
        <v>80</v>
      </c>
      <c r="AM20" s="30" t="s">
        <v>80</v>
      </c>
      <c r="AN20" s="30" t="s">
        <v>80</v>
      </c>
      <c r="AO20" s="30" t="s">
        <v>80</v>
      </c>
      <c r="AP20" s="30" t="s">
        <v>80</v>
      </c>
      <c r="AQ20" s="30" t="s">
        <v>80</v>
      </c>
      <c r="AR20" s="30" t="s">
        <v>80</v>
      </c>
      <c r="AS20" s="30" t="s">
        <v>80</v>
      </c>
      <c r="AT20" s="30">
        <v>0.52805970000000002</v>
      </c>
      <c r="AU20" s="30" t="s">
        <v>80</v>
      </c>
      <c r="AV20" s="30" t="s">
        <v>80</v>
      </c>
      <c r="AW20" s="30" t="s">
        <v>80</v>
      </c>
      <c r="AX20" s="30" t="s">
        <v>80</v>
      </c>
      <c r="AY20" s="30" t="s">
        <v>80</v>
      </c>
      <c r="AZ20" s="30" t="s">
        <v>80</v>
      </c>
      <c r="BA20" s="30" t="s">
        <v>80</v>
      </c>
      <c r="BB20" s="30" t="s">
        <v>80</v>
      </c>
      <c r="BC20" s="30" t="s">
        <v>80</v>
      </c>
      <c r="BD20" s="30" t="s">
        <v>80</v>
      </c>
      <c r="BE20" s="30" t="s">
        <v>80</v>
      </c>
      <c r="BF20" s="30" t="s">
        <v>80</v>
      </c>
      <c r="BG20" s="30" t="s">
        <v>80</v>
      </c>
      <c r="BH20" s="30" t="s">
        <v>80</v>
      </c>
      <c r="BI20" s="30" t="s">
        <v>80</v>
      </c>
      <c r="BJ20" s="30" t="s">
        <v>80</v>
      </c>
      <c r="BK20" s="30" t="s">
        <v>80</v>
      </c>
      <c r="BL20" s="30" t="s">
        <v>80</v>
      </c>
      <c r="BM20" s="30" t="s">
        <v>80</v>
      </c>
      <c r="BN20" s="30" t="s">
        <v>80</v>
      </c>
      <c r="BO20" s="30" t="s">
        <v>80</v>
      </c>
      <c r="BP20" s="30" t="s">
        <v>80</v>
      </c>
      <c r="BQ20" s="30" t="s">
        <v>80</v>
      </c>
      <c r="BR20" s="30" t="s">
        <v>80</v>
      </c>
      <c r="BS20" s="30" t="s">
        <v>80</v>
      </c>
      <c r="BT20" s="30" t="s">
        <v>80</v>
      </c>
      <c r="BU20" s="30" t="s">
        <v>80</v>
      </c>
    </row>
    <row r="21" spans="1:73" x14ac:dyDescent="0.25">
      <c r="A21" s="28" t="s">
        <v>3</v>
      </c>
      <c r="B21" s="28" t="s">
        <v>74</v>
      </c>
      <c r="C21" s="28" t="s">
        <v>184</v>
      </c>
      <c r="D21" s="28" t="s">
        <v>76</v>
      </c>
      <c r="E21" s="28" t="s">
        <v>77</v>
      </c>
      <c r="F21" s="28" t="s">
        <v>93</v>
      </c>
      <c r="G21" s="28">
        <v>2011</v>
      </c>
      <c r="H21" s="28" t="s">
        <v>180</v>
      </c>
      <c r="I21" s="28" t="s">
        <v>181</v>
      </c>
      <c r="J21" s="28" t="s">
        <v>172</v>
      </c>
      <c r="K21" s="29">
        <v>604</v>
      </c>
      <c r="L21" s="30" t="s">
        <v>80</v>
      </c>
      <c r="M21" s="30" t="s">
        <v>80</v>
      </c>
      <c r="N21" s="30" t="s">
        <v>80</v>
      </c>
      <c r="O21" s="30" t="s">
        <v>80</v>
      </c>
      <c r="P21" s="30">
        <v>0.22492029999999999</v>
      </c>
      <c r="Q21" s="30" t="s">
        <v>80</v>
      </c>
      <c r="R21" s="30" t="s">
        <v>80</v>
      </c>
      <c r="S21" s="30" t="s">
        <v>80</v>
      </c>
      <c r="T21" s="30" t="s">
        <v>80</v>
      </c>
      <c r="U21" s="30" t="s">
        <v>80</v>
      </c>
      <c r="V21" s="30" t="s">
        <v>80</v>
      </c>
      <c r="W21" s="30" t="s">
        <v>80</v>
      </c>
      <c r="X21" s="30" t="s">
        <v>80</v>
      </c>
      <c r="Y21" s="30" t="s">
        <v>80</v>
      </c>
      <c r="Z21" s="30" t="s">
        <v>80</v>
      </c>
      <c r="AA21" s="30" t="s">
        <v>80</v>
      </c>
      <c r="AB21" s="30" t="s">
        <v>80</v>
      </c>
      <c r="AC21" s="30" t="s">
        <v>80</v>
      </c>
      <c r="AD21" s="30" t="s">
        <v>80</v>
      </c>
      <c r="AE21" s="30" t="s">
        <v>80</v>
      </c>
      <c r="AF21" s="30" t="s">
        <v>80</v>
      </c>
      <c r="AG21" s="30" t="s">
        <v>80</v>
      </c>
      <c r="AH21" s="30" t="s">
        <v>80</v>
      </c>
      <c r="AI21" s="30" t="s">
        <v>80</v>
      </c>
      <c r="AJ21" s="30" t="s">
        <v>80</v>
      </c>
      <c r="AK21" s="30" t="s">
        <v>80</v>
      </c>
      <c r="AL21" s="30" t="s">
        <v>80</v>
      </c>
      <c r="AM21" s="30" t="s">
        <v>80</v>
      </c>
      <c r="AN21" s="30" t="s">
        <v>80</v>
      </c>
      <c r="AO21" s="30" t="s">
        <v>80</v>
      </c>
      <c r="AP21" s="30" t="s">
        <v>80</v>
      </c>
      <c r="AQ21" s="30" t="s">
        <v>80</v>
      </c>
      <c r="AR21" s="30" t="s">
        <v>80</v>
      </c>
      <c r="AS21" s="30" t="s">
        <v>80</v>
      </c>
      <c r="AT21" s="30">
        <v>0.99119600000000008</v>
      </c>
      <c r="AU21" s="30" t="s">
        <v>80</v>
      </c>
      <c r="AV21" s="30" t="s">
        <v>80</v>
      </c>
      <c r="AW21" s="30" t="s">
        <v>80</v>
      </c>
      <c r="AX21" s="30" t="s">
        <v>80</v>
      </c>
      <c r="AY21" s="30" t="s">
        <v>80</v>
      </c>
      <c r="AZ21" s="30" t="s">
        <v>80</v>
      </c>
      <c r="BA21" s="30" t="s">
        <v>80</v>
      </c>
      <c r="BB21" s="30" t="s">
        <v>80</v>
      </c>
      <c r="BC21" s="30" t="s">
        <v>80</v>
      </c>
      <c r="BD21" s="30" t="s">
        <v>80</v>
      </c>
      <c r="BE21" s="30" t="s">
        <v>80</v>
      </c>
      <c r="BF21" s="30" t="s">
        <v>80</v>
      </c>
      <c r="BG21" s="30" t="s">
        <v>80</v>
      </c>
      <c r="BH21" s="30" t="s">
        <v>80</v>
      </c>
      <c r="BI21" s="30" t="s">
        <v>80</v>
      </c>
      <c r="BJ21" s="30" t="s">
        <v>80</v>
      </c>
      <c r="BK21" s="30" t="s">
        <v>80</v>
      </c>
      <c r="BL21" s="30" t="s">
        <v>80</v>
      </c>
      <c r="BM21" s="30" t="s">
        <v>80</v>
      </c>
      <c r="BN21" s="30" t="s">
        <v>80</v>
      </c>
      <c r="BO21" s="30" t="s">
        <v>80</v>
      </c>
      <c r="BP21" s="30" t="s">
        <v>80</v>
      </c>
      <c r="BQ21" s="30" t="s">
        <v>80</v>
      </c>
      <c r="BR21" s="30" t="s">
        <v>80</v>
      </c>
      <c r="BS21" s="30" t="s">
        <v>80</v>
      </c>
      <c r="BT21" s="30" t="s">
        <v>80</v>
      </c>
      <c r="BU21" s="30" t="s">
        <v>80</v>
      </c>
    </row>
    <row r="22" spans="1:73" x14ac:dyDescent="0.25">
      <c r="A22" s="28" t="s">
        <v>3</v>
      </c>
      <c r="B22" s="28" t="s">
        <v>74</v>
      </c>
      <c r="C22" s="28" t="s">
        <v>184</v>
      </c>
      <c r="D22" s="28" t="s">
        <v>76</v>
      </c>
      <c r="E22" s="28" t="s">
        <v>77</v>
      </c>
      <c r="F22" s="28" t="s">
        <v>93</v>
      </c>
      <c r="G22" s="28">
        <v>2012</v>
      </c>
      <c r="H22" s="28" t="s">
        <v>180</v>
      </c>
      <c r="I22" s="28" t="s">
        <v>181</v>
      </c>
      <c r="J22" s="28" t="s">
        <v>172</v>
      </c>
      <c r="K22" s="29">
        <v>979</v>
      </c>
      <c r="L22" s="30" t="s">
        <v>80</v>
      </c>
      <c r="M22" s="30" t="s">
        <v>80</v>
      </c>
      <c r="N22" s="30" t="s">
        <v>80</v>
      </c>
      <c r="O22" s="30" t="s">
        <v>80</v>
      </c>
      <c r="P22" s="30">
        <v>0.36421210000000004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>
        <v>1.604403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  <c r="BB22" s="30" t="s">
        <v>80</v>
      </c>
      <c r="BC22" s="30" t="s">
        <v>80</v>
      </c>
      <c r="BD22" s="30" t="s">
        <v>80</v>
      </c>
      <c r="BE22" s="30" t="s">
        <v>80</v>
      </c>
      <c r="BF22" s="30" t="s">
        <v>80</v>
      </c>
      <c r="BG22" s="30" t="s">
        <v>80</v>
      </c>
      <c r="BH22" s="30" t="s">
        <v>80</v>
      </c>
      <c r="BI22" s="30" t="s">
        <v>80</v>
      </c>
      <c r="BJ22" s="30" t="s">
        <v>80</v>
      </c>
      <c r="BK22" s="30" t="s">
        <v>80</v>
      </c>
      <c r="BL22" s="30" t="s">
        <v>80</v>
      </c>
      <c r="BM22" s="30" t="s">
        <v>80</v>
      </c>
      <c r="BN22" s="30" t="s">
        <v>80</v>
      </c>
      <c r="BO22" s="30" t="s">
        <v>80</v>
      </c>
      <c r="BP22" s="30" t="s">
        <v>80</v>
      </c>
      <c r="BQ22" s="30" t="s">
        <v>80</v>
      </c>
      <c r="BR22" s="30" t="s">
        <v>80</v>
      </c>
      <c r="BS22" s="30" t="s">
        <v>80</v>
      </c>
      <c r="BT22" s="30" t="s">
        <v>80</v>
      </c>
      <c r="BU22" s="30" t="s">
        <v>80</v>
      </c>
    </row>
    <row r="23" spans="1:73" x14ac:dyDescent="0.25">
      <c r="A23" s="28" t="s">
        <v>3</v>
      </c>
      <c r="B23" s="28" t="s">
        <v>74</v>
      </c>
      <c r="C23" s="28" t="s">
        <v>184</v>
      </c>
      <c r="D23" s="28" t="s">
        <v>76</v>
      </c>
      <c r="E23" s="28" t="s">
        <v>77</v>
      </c>
      <c r="F23" s="28" t="s">
        <v>93</v>
      </c>
      <c r="G23" s="28">
        <v>2013</v>
      </c>
      <c r="H23" s="28" t="s">
        <v>180</v>
      </c>
      <c r="I23" s="28" t="s">
        <v>181</v>
      </c>
      <c r="J23" s="28" t="s">
        <v>172</v>
      </c>
      <c r="K23" s="29">
        <v>804</v>
      </c>
      <c r="L23" s="30" t="s">
        <v>80</v>
      </c>
      <c r="M23" s="30" t="s">
        <v>80</v>
      </c>
      <c r="N23" s="30" t="s">
        <v>80</v>
      </c>
      <c r="O23" s="30" t="s">
        <v>80</v>
      </c>
      <c r="P23" s="30">
        <v>0.29928539999999998</v>
      </c>
      <c r="Q23" s="30" t="s">
        <v>80</v>
      </c>
      <c r="R23" s="30" t="s">
        <v>80</v>
      </c>
      <c r="S23" s="30" t="s">
        <v>80</v>
      </c>
      <c r="T23" s="30" t="s">
        <v>80</v>
      </c>
      <c r="U23" s="30" t="s">
        <v>80</v>
      </c>
      <c r="V23" s="30" t="s">
        <v>80</v>
      </c>
      <c r="W23" s="30" t="s">
        <v>80</v>
      </c>
      <c r="X23" s="30" t="s">
        <v>80</v>
      </c>
      <c r="Y23" s="30" t="s">
        <v>80</v>
      </c>
      <c r="Z23" s="30" t="s">
        <v>80</v>
      </c>
      <c r="AA23" s="30" t="s">
        <v>80</v>
      </c>
      <c r="AB23" s="30" t="s">
        <v>80</v>
      </c>
      <c r="AC23" s="30" t="s">
        <v>80</v>
      </c>
      <c r="AD23" s="30" t="s">
        <v>80</v>
      </c>
      <c r="AE23" s="30" t="s">
        <v>80</v>
      </c>
      <c r="AF23" s="30" t="s">
        <v>80</v>
      </c>
      <c r="AG23" s="30" t="s">
        <v>80</v>
      </c>
      <c r="AH23" s="30" t="s">
        <v>80</v>
      </c>
      <c r="AI23" s="30" t="s">
        <v>80</v>
      </c>
      <c r="AJ23" s="30" t="s">
        <v>80</v>
      </c>
      <c r="AK23" s="30" t="s">
        <v>80</v>
      </c>
      <c r="AL23" s="30" t="s">
        <v>80</v>
      </c>
      <c r="AM23" s="30" t="s">
        <v>80</v>
      </c>
      <c r="AN23" s="30" t="s">
        <v>80</v>
      </c>
      <c r="AO23" s="30" t="s">
        <v>80</v>
      </c>
      <c r="AP23" s="30" t="s">
        <v>80</v>
      </c>
      <c r="AQ23" s="30" t="s">
        <v>80</v>
      </c>
      <c r="AR23" s="30" t="s">
        <v>80</v>
      </c>
      <c r="AS23" s="30" t="s">
        <v>80</v>
      </c>
      <c r="AT23" s="30">
        <v>0.38866509999999999</v>
      </c>
      <c r="AU23" s="30" t="s">
        <v>80</v>
      </c>
      <c r="AV23" s="30" t="s">
        <v>80</v>
      </c>
      <c r="AW23" s="30" t="s">
        <v>80</v>
      </c>
      <c r="AX23" s="30" t="s">
        <v>80</v>
      </c>
      <c r="AY23" s="30" t="s">
        <v>80</v>
      </c>
      <c r="AZ23" s="30" t="s">
        <v>80</v>
      </c>
      <c r="BA23" s="30" t="s">
        <v>80</v>
      </c>
      <c r="BB23" s="30" t="s">
        <v>80</v>
      </c>
      <c r="BC23" s="30" t="s">
        <v>80</v>
      </c>
      <c r="BD23" s="30" t="s">
        <v>80</v>
      </c>
      <c r="BE23" s="30" t="s">
        <v>80</v>
      </c>
      <c r="BF23" s="30" t="s">
        <v>80</v>
      </c>
      <c r="BG23" s="30" t="s">
        <v>80</v>
      </c>
      <c r="BH23" s="30" t="s">
        <v>80</v>
      </c>
      <c r="BI23" s="30" t="s">
        <v>80</v>
      </c>
      <c r="BJ23" s="30" t="s">
        <v>80</v>
      </c>
      <c r="BK23" s="30" t="s">
        <v>80</v>
      </c>
      <c r="BL23" s="30" t="s">
        <v>80</v>
      </c>
      <c r="BM23" s="30" t="s">
        <v>80</v>
      </c>
      <c r="BN23" s="30" t="s">
        <v>80</v>
      </c>
      <c r="BO23" s="30" t="s">
        <v>80</v>
      </c>
      <c r="BP23" s="30" t="s">
        <v>80</v>
      </c>
      <c r="BQ23" s="30" t="s">
        <v>80</v>
      </c>
      <c r="BR23" s="30" t="s">
        <v>80</v>
      </c>
      <c r="BS23" s="30" t="s">
        <v>80</v>
      </c>
      <c r="BT23" s="30" t="s">
        <v>80</v>
      </c>
      <c r="BU23" s="30" t="s">
        <v>80</v>
      </c>
    </row>
    <row r="24" spans="1:73" x14ac:dyDescent="0.25">
      <c r="A24" s="28" t="s">
        <v>3</v>
      </c>
      <c r="B24" s="28" t="s">
        <v>74</v>
      </c>
      <c r="C24" s="28" t="s">
        <v>185</v>
      </c>
      <c r="D24" s="28" t="s">
        <v>76</v>
      </c>
      <c r="E24" s="28" t="s">
        <v>77</v>
      </c>
      <c r="F24" s="28" t="s">
        <v>93</v>
      </c>
      <c r="G24" s="28">
        <v>2012</v>
      </c>
      <c r="H24" s="28" t="s">
        <v>180</v>
      </c>
      <c r="I24" s="28" t="s">
        <v>181</v>
      </c>
      <c r="J24" s="28" t="s">
        <v>172</v>
      </c>
      <c r="K24" s="29">
        <v>2304</v>
      </c>
      <c r="L24" s="30" t="s">
        <v>80</v>
      </c>
      <c r="M24" s="30" t="s">
        <v>80</v>
      </c>
      <c r="N24" s="30" t="s">
        <v>80</v>
      </c>
      <c r="O24" s="30" t="s">
        <v>80</v>
      </c>
      <c r="P24" s="30">
        <v>0</v>
      </c>
      <c r="Q24" s="30" t="s">
        <v>80</v>
      </c>
      <c r="R24" s="30" t="s">
        <v>80</v>
      </c>
      <c r="S24" s="30" t="s">
        <v>80</v>
      </c>
      <c r="T24" s="30" t="s">
        <v>80</v>
      </c>
      <c r="U24" s="30" t="s">
        <v>80</v>
      </c>
      <c r="V24" s="30" t="s">
        <v>80</v>
      </c>
      <c r="W24" s="30" t="s">
        <v>80</v>
      </c>
      <c r="X24" s="30" t="s">
        <v>80</v>
      </c>
      <c r="Y24" s="30" t="s">
        <v>80</v>
      </c>
      <c r="Z24" s="30" t="s">
        <v>80</v>
      </c>
      <c r="AA24" s="30" t="s">
        <v>80</v>
      </c>
      <c r="AB24" s="30" t="s">
        <v>80</v>
      </c>
      <c r="AC24" s="30" t="s">
        <v>80</v>
      </c>
      <c r="AD24" s="30" t="s">
        <v>80</v>
      </c>
      <c r="AE24" s="30" t="s">
        <v>80</v>
      </c>
      <c r="AF24" s="30" t="s">
        <v>80</v>
      </c>
      <c r="AG24" s="30" t="s">
        <v>80</v>
      </c>
      <c r="AH24" s="30" t="s">
        <v>80</v>
      </c>
      <c r="AI24" s="30" t="s">
        <v>80</v>
      </c>
      <c r="AJ24" s="30" t="s">
        <v>80</v>
      </c>
      <c r="AK24" s="30" t="s">
        <v>80</v>
      </c>
      <c r="AL24" s="30" t="s">
        <v>80</v>
      </c>
      <c r="AM24" s="30" t="s">
        <v>80</v>
      </c>
      <c r="AN24" s="30" t="s">
        <v>80</v>
      </c>
      <c r="AO24" s="30" t="s">
        <v>80</v>
      </c>
      <c r="AP24" s="30" t="s">
        <v>80</v>
      </c>
      <c r="AQ24" s="30" t="s">
        <v>80</v>
      </c>
      <c r="AR24" s="30" t="s">
        <v>80</v>
      </c>
      <c r="AS24" s="30" t="s">
        <v>80</v>
      </c>
      <c r="AT24" s="30">
        <v>0</v>
      </c>
      <c r="AU24" s="30" t="s">
        <v>80</v>
      </c>
      <c r="AV24" s="30" t="s">
        <v>80</v>
      </c>
      <c r="AW24" s="30" t="s">
        <v>80</v>
      </c>
      <c r="AX24" s="30" t="s">
        <v>80</v>
      </c>
      <c r="AY24" s="30" t="s">
        <v>80</v>
      </c>
      <c r="AZ24" s="30" t="s">
        <v>80</v>
      </c>
      <c r="BA24" s="30" t="s">
        <v>80</v>
      </c>
      <c r="BB24" s="30" t="s">
        <v>80</v>
      </c>
      <c r="BC24" s="30" t="s">
        <v>80</v>
      </c>
      <c r="BD24" s="30" t="s">
        <v>80</v>
      </c>
      <c r="BE24" s="30" t="s">
        <v>80</v>
      </c>
      <c r="BF24" s="30" t="s">
        <v>80</v>
      </c>
      <c r="BG24" s="30" t="s">
        <v>80</v>
      </c>
      <c r="BH24" s="30" t="s">
        <v>80</v>
      </c>
      <c r="BI24" s="30" t="s">
        <v>80</v>
      </c>
      <c r="BJ24" s="30" t="s">
        <v>80</v>
      </c>
      <c r="BK24" s="30" t="s">
        <v>80</v>
      </c>
      <c r="BL24" s="30" t="s">
        <v>80</v>
      </c>
      <c r="BM24" s="30" t="s">
        <v>80</v>
      </c>
      <c r="BN24" s="30" t="s">
        <v>80</v>
      </c>
      <c r="BO24" s="30" t="s">
        <v>80</v>
      </c>
      <c r="BP24" s="30" t="s">
        <v>80</v>
      </c>
      <c r="BQ24" s="30" t="s">
        <v>80</v>
      </c>
      <c r="BR24" s="30" t="s">
        <v>80</v>
      </c>
      <c r="BS24" s="30" t="s">
        <v>80</v>
      </c>
      <c r="BT24" s="30" t="s">
        <v>80</v>
      </c>
      <c r="BU24" s="30" t="s">
        <v>80</v>
      </c>
    </row>
    <row r="25" spans="1:73" x14ac:dyDescent="0.25">
      <c r="A25" s="28" t="s">
        <v>3</v>
      </c>
      <c r="B25" s="28" t="s">
        <v>74</v>
      </c>
      <c r="C25" s="28" t="s">
        <v>185</v>
      </c>
      <c r="D25" s="28" t="s">
        <v>76</v>
      </c>
      <c r="E25" s="28" t="s">
        <v>77</v>
      </c>
      <c r="F25" s="28" t="s">
        <v>93</v>
      </c>
      <c r="G25" s="28">
        <v>2013</v>
      </c>
      <c r="H25" s="28" t="s">
        <v>180</v>
      </c>
      <c r="I25" s="28" t="s">
        <v>181</v>
      </c>
      <c r="J25" s="28" t="s">
        <v>172</v>
      </c>
      <c r="K25" s="29">
        <v>1022</v>
      </c>
      <c r="L25" s="30" t="s">
        <v>80</v>
      </c>
      <c r="M25" s="30" t="s">
        <v>80</v>
      </c>
      <c r="N25" s="30" t="s">
        <v>80</v>
      </c>
      <c r="O25" s="30" t="s">
        <v>80</v>
      </c>
      <c r="P25" s="30">
        <v>0</v>
      </c>
      <c r="Q25" s="30" t="s">
        <v>80</v>
      </c>
      <c r="R25" s="30" t="s">
        <v>80</v>
      </c>
      <c r="S25" s="30" t="s">
        <v>80</v>
      </c>
      <c r="T25" s="30" t="s">
        <v>80</v>
      </c>
      <c r="U25" s="30" t="s">
        <v>80</v>
      </c>
      <c r="V25" s="30" t="s">
        <v>80</v>
      </c>
      <c r="W25" s="30" t="s">
        <v>80</v>
      </c>
      <c r="X25" s="30" t="s">
        <v>80</v>
      </c>
      <c r="Y25" s="30" t="s">
        <v>80</v>
      </c>
      <c r="Z25" s="30" t="s">
        <v>80</v>
      </c>
      <c r="AA25" s="30" t="s">
        <v>80</v>
      </c>
      <c r="AB25" s="30" t="s">
        <v>80</v>
      </c>
      <c r="AC25" s="30" t="s">
        <v>80</v>
      </c>
      <c r="AD25" s="30" t="s">
        <v>80</v>
      </c>
      <c r="AE25" s="30" t="s">
        <v>80</v>
      </c>
      <c r="AF25" s="30" t="s">
        <v>80</v>
      </c>
      <c r="AG25" s="30" t="s">
        <v>80</v>
      </c>
      <c r="AH25" s="30" t="s">
        <v>80</v>
      </c>
      <c r="AI25" s="30" t="s">
        <v>80</v>
      </c>
      <c r="AJ25" s="30" t="s">
        <v>80</v>
      </c>
      <c r="AK25" s="30" t="s">
        <v>80</v>
      </c>
      <c r="AL25" s="30" t="s">
        <v>80</v>
      </c>
      <c r="AM25" s="30" t="s">
        <v>80</v>
      </c>
      <c r="AN25" s="30" t="s">
        <v>80</v>
      </c>
      <c r="AO25" s="30" t="s">
        <v>80</v>
      </c>
      <c r="AP25" s="30" t="s">
        <v>80</v>
      </c>
      <c r="AQ25" s="30" t="s">
        <v>80</v>
      </c>
      <c r="AR25" s="30" t="s">
        <v>80</v>
      </c>
      <c r="AS25" s="30" t="s">
        <v>80</v>
      </c>
      <c r="AT25" s="30">
        <v>0</v>
      </c>
      <c r="AU25" s="30" t="s">
        <v>80</v>
      </c>
      <c r="AV25" s="30" t="s">
        <v>80</v>
      </c>
      <c r="AW25" s="30" t="s">
        <v>80</v>
      </c>
      <c r="AX25" s="30" t="s">
        <v>80</v>
      </c>
      <c r="AY25" s="30" t="s">
        <v>80</v>
      </c>
      <c r="AZ25" s="30" t="s">
        <v>80</v>
      </c>
      <c r="BA25" s="30" t="s">
        <v>80</v>
      </c>
      <c r="BB25" s="30" t="s">
        <v>80</v>
      </c>
      <c r="BC25" s="30" t="s">
        <v>80</v>
      </c>
      <c r="BD25" s="30" t="s">
        <v>80</v>
      </c>
      <c r="BE25" s="30" t="s">
        <v>80</v>
      </c>
      <c r="BF25" s="30" t="s">
        <v>80</v>
      </c>
      <c r="BG25" s="30" t="s">
        <v>80</v>
      </c>
      <c r="BH25" s="30" t="s">
        <v>80</v>
      </c>
      <c r="BI25" s="30" t="s">
        <v>80</v>
      </c>
      <c r="BJ25" s="30" t="s">
        <v>80</v>
      </c>
      <c r="BK25" s="30" t="s">
        <v>80</v>
      </c>
      <c r="BL25" s="30" t="s">
        <v>80</v>
      </c>
      <c r="BM25" s="30" t="s">
        <v>80</v>
      </c>
      <c r="BN25" s="30" t="s">
        <v>80</v>
      </c>
      <c r="BO25" s="30" t="s">
        <v>80</v>
      </c>
      <c r="BP25" s="30" t="s">
        <v>80</v>
      </c>
      <c r="BQ25" s="30" t="s">
        <v>80</v>
      </c>
      <c r="BR25" s="30" t="s">
        <v>80</v>
      </c>
      <c r="BS25" s="30" t="s">
        <v>80</v>
      </c>
      <c r="BT25" s="30" t="s">
        <v>80</v>
      </c>
      <c r="BU25" s="30" t="s">
        <v>80</v>
      </c>
    </row>
    <row r="26" spans="1:73" x14ac:dyDescent="0.25">
      <c r="A26" s="28" t="s">
        <v>3</v>
      </c>
      <c r="B26" s="28" t="s">
        <v>102</v>
      </c>
      <c r="C26" s="28" t="s">
        <v>183</v>
      </c>
      <c r="D26" s="28" t="s">
        <v>76</v>
      </c>
      <c r="E26" s="28" t="s">
        <v>102</v>
      </c>
      <c r="F26" s="28" t="s">
        <v>93</v>
      </c>
      <c r="G26" s="28">
        <v>2013</v>
      </c>
      <c r="H26" s="28" t="s">
        <v>180</v>
      </c>
      <c r="I26" s="28" t="s">
        <v>181</v>
      </c>
      <c r="J26" s="28" t="s">
        <v>95</v>
      </c>
      <c r="K26" s="29">
        <v>7</v>
      </c>
      <c r="L26" s="30" t="s">
        <v>80</v>
      </c>
      <c r="M26" s="30" t="s">
        <v>80</v>
      </c>
      <c r="N26" s="30" t="s">
        <v>80</v>
      </c>
      <c r="O26" s="30" t="s">
        <v>80</v>
      </c>
      <c r="P26" s="30">
        <v>2.7738470000000004</v>
      </c>
      <c r="Q26" s="30" t="s">
        <v>80</v>
      </c>
      <c r="R26" s="30" t="s">
        <v>80</v>
      </c>
      <c r="S26" s="30" t="s">
        <v>80</v>
      </c>
      <c r="T26" s="30" t="s">
        <v>80</v>
      </c>
      <c r="U26" s="30" t="s">
        <v>80</v>
      </c>
      <c r="V26" s="30" t="s">
        <v>80</v>
      </c>
      <c r="W26" s="30" t="s">
        <v>80</v>
      </c>
      <c r="X26" s="30" t="s">
        <v>80</v>
      </c>
      <c r="Y26" s="30" t="s">
        <v>80</v>
      </c>
      <c r="Z26" s="30" t="s">
        <v>80</v>
      </c>
      <c r="AA26" s="30" t="s">
        <v>80</v>
      </c>
      <c r="AB26" s="30" t="s">
        <v>80</v>
      </c>
      <c r="AC26" s="30" t="s">
        <v>80</v>
      </c>
      <c r="AD26" s="30" t="s">
        <v>80</v>
      </c>
      <c r="AE26" s="30" t="s">
        <v>80</v>
      </c>
      <c r="AF26" s="30" t="s">
        <v>80</v>
      </c>
      <c r="AG26" s="30" t="s">
        <v>80</v>
      </c>
      <c r="AH26" s="30" t="s">
        <v>80</v>
      </c>
      <c r="AI26" s="30" t="s">
        <v>80</v>
      </c>
      <c r="AJ26" s="30" t="s">
        <v>80</v>
      </c>
      <c r="AK26" s="30" t="s">
        <v>80</v>
      </c>
      <c r="AL26" s="30" t="s">
        <v>80</v>
      </c>
      <c r="AM26" s="30" t="s">
        <v>80</v>
      </c>
      <c r="AN26" s="30" t="s">
        <v>80</v>
      </c>
      <c r="AO26" s="30" t="s">
        <v>80</v>
      </c>
      <c r="AP26" s="30" t="s">
        <v>80</v>
      </c>
      <c r="AQ26" s="30" t="s">
        <v>80</v>
      </c>
      <c r="AR26" s="30" t="s">
        <v>80</v>
      </c>
      <c r="AS26" s="30" t="s">
        <v>80</v>
      </c>
      <c r="AT26" s="30">
        <v>80.833060000000003</v>
      </c>
      <c r="AU26" s="30" t="s">
        <v>80</v>
      </c>
      <c r="AV26" s="30" t="s">
        <v>80</v>
      </c>
      <c r="AW26" s="30" t="s">
        <v>80</v>
      </c>
      <c r="AX26" s="30" t="s">
        <v>80</v>
      </c>
      <c r="AY26" s="30" t="s">
        <v>80</v>
      </c>
      <c r="AZ26" s="30" t="s">
        <v>80</v>
      </c>
      <c r="BA26" s="30" t="s">
        <v>80</v>
      </c>
      <c r="BB26" s="30" t="s">
        <v>80</v>
      </c>
      <c r="BC26" s="30" t="s">
        <v>80</v>
      </c>
      <c r="BD26" s="30" t="s">
        <v>80</v>
      </c>
      <c r="BE26" s="30" t="s">
        <v>80</v>
      </c>
      <c r="BF26" s="30" t="s">
        <v>80</v>
      </c>
      <c r="BG26" s="30" t="s">
        <v>80</v>
      </c>
      <c r="BH26" s="30" t="s">
        <v>80</v>
      </c>
      <c r="BI26" s="30" t="s">
        <v>80</v>
      </c>
      <c r="BJ26" s="30" t="s">
        <v>80</v>
      </c>
      <c r="BK26" s="30" t="s">
        <v>80</v>
      </c>
      <c r="BL26" s="30" t="s">
        <v>80</v>
      </c>
      <c r="BM26" s="30" t="s">
        <v>80</v>
      </c>
      <c r="BN26" s="30" t="s">
        <v>80</v>
      </c>
      <c r="BO26" s="30" t="s">
        <v>80</v>
      </c>
      <c r="BP26" s="30" t="s">
        <v>80</v>
      </c>
      <c r="BQ26" s="30" t="s">
        <v>80</v>
      </c>
      <c r="BR26" s="30" t="s">
        <v>80</v>
      </c>
      <c r="BS26" s="30" t="s">
        <v>80</v>
      </c>
      <c r="BT26" s="30" t="s">
        <v>80</v>
      </c>
      <c r="BU26" s="30" t="s">
        <v>80</v>
      </c>
    </row>
    <row r="27" spans="1:73" x14ac:dyDescent="0.25">
      <c r="A27" s="28" t="s">
        <v>3</v>
      </c>
      <c r="B27" s="28" t="s">
        <v>102</v>
      </c>
      <c r="C27" s="28" t="s">
        <v>197</v>
      </c>
      <c r="D27" s="28" t="s">
        <v>76</v>
      </c>
      <c r="E27" s="28" t="s">
        <v>102</v>
      </c>
      <c r="F27" s="28" t="s">
        <v>78</v>
      </c>
      <c r="G27" s="28">
        <v>2013</v>
      </c>
      <c r="H27" s="28" t="s">
        <v>180</v>
      </c>
      <c r="I27" s="28" t="s">
        <v>181</v>
      </c>
      <c r="J27" s="28" t="s">
        <v>97</v>
      </c>
      <c r="K27" s="29">
        <v>1</v>
      </c>
      <c r="L27" s="30">
        <v>2.8388278388E-2</v>
      </c>
      <c r="M27" s="30">
        <v>281.494464944649</v>
      </c>
      <c r="N27" s="30" t="s">
        <v>80</v>
      </c>
      <c r="O27" s="30" t="s">
        <v>80</v>
      </c>
      <c r="P27" s="30">
        <v>2.6684981685000001E-2</v>
      </c>
      <c r="Q27" s="30">
        <v>2.6684981685000001E-2</v>
      </c>
      <c r="R27" s="30">
        <v>2.6684981685000001E-2</v>
      </c>
      <c r="S27" s="30">
        <v>2.6684981685000001E-2</v>
      </c>
      <c r="T27" s="30">
        <v>2.6684981685000001E-2</v>
      </c>
      <c r="U27" s="30">
        <v>2.6684981685000001E-2</v>
      </c>
      <c r="V27" s="30">
        <v>2.6684981685000001E-2</v>
      </c>
      <c r="W27" s="30">
        <v>2.6684981685000001E-2</v>
      </c>
      <c r="X27" s="30">
        <v>2.6684981685000001E-2</v>
      </c>
      <c r="Y27" s="30">
        <v>2.6684981685000001E-2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 t="s">
        <v>80</v>
      </c>
      <c r="AS27" s="30" t="s">
        <v>80</v>
      </c>
      <c r="AT27" s="30">
        <v>261.78985239852398</v>
      </c>
      <c r="AU27" s="30">
        <v>261.78985239852398</v>
      </c>
      <c r="AV27" s="30">
        <v>261.78985239852398</v>
      </c>
      <c r="AW27" s="30">
        <v>261.78985239852398</v>
      </c>
      <c r="AX27" s="30">
        <v>261.78985239852398</v>
      </c>
      <c r="AY27" s="30">
        <v>261.78985239852398</v>
      </c>
      <c r="AZ27" s="30">
        <v>261.78985239852398</v>
      </c>
      <c r="BA27" s="30">
        <v>261.78985239852398</v>
      </c>
      <c r="BB27" s="30">
        <v>261.78985239852398</v>
      </c>
      <c r="BC27" s="30">
        <v>261.78985239852398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</row>
    <row r="28" spans="1:73" x14ac:dyDescent="0.25">
      <c r="A28" s="28" t="s">
        <v>3</v>
      </c>
      <c r="B28" s="28" t="s">
        <v>198</v>
      </c>
      <c r="C28" s="28" t="s">
        <v>199</v>
      </c>
      <c r="D28" s="28" t="s">
        <v>76</v>
      </c>
      <c r="E28" s="28" t="s">
        <v>198</v>
      </c>
      <c r="F28" s="28" t="s">
        <v>78</v>
      </c>
      <c r="G28" s="28">
        <v>2011</v>
      </c>
      <c r="H28" s="28" t="s">
        <v>180</v>
      </c>
      <c r="I28" s="28" t="s">
        <v>181</v>
      </c>
      <c r="J28" s="28" t="s">
        <v>80</v>
      </c>
      <c r="K28" s="29">
        <v>2</v>
      </c>
      <c r="L28" s="30">
        <v>3.8899999999999997E-2</v>
      </c>
      <c r="M28" s="30">
        <v>190.792</v>
      </c>
      <c r="N28" s="30">
        <v>3.8899999999999997E-2</v>
      </c>
      <c r="O28" s="30">
        <v>3.8899999999999997E-2</v>
      </c>
      <c r="P28" s="30">
        <v>3.8899999999999997E-2</v>
      </c>
      <c r="Q28" s="30">
        <v>3.8899999999999997E-2</v>
      </c>
      <c r="R28" s="30">
        <v>3.8899999999999997E-2</v>
      </c>
      <c r="S28" s="30">
        <v>3.8899999999999997E-2</v>
      </c>
      <c r="T28" s="30">
        <v>3.8899999999999997E-2</v>
      </c>
      <c r="U28" s="30">
        <v>3.8899999999999997E-2</v>
      </c>
      <c r="V28" s="30">
        <v>3.8899999999999997E-2</v>
      </c>
      <c r="W28" s="30">
        <v>3.8899999999999997E-2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190.792</v>
      </c>
      <c r="AS28" s="30">
        <v>190.792</v>
      </c>
      <c r="AT28" s="30">
        <v>190.792</v>
      </c>
      <c r="AU28" s="30">
        <v>190.792</v>
      </c>
      <c r="AV28" s="30">
        <v>190.792</v>
      </c>
      <c r="AW28" s="30">
        <v>190.792</v>
      </c>
      <c r="AX28" s="30">
        <v>190.792</v>
      </c>
      <c r="AY28" s="30">
        <v>190.792</v>
      </c>
      <c r="AZ28" s="30">
        <v>190.792</v>
      </c>
      <c r="BA28" s="30">
        <v>190.792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</row>
    <row r="29" spans="1:73" x14ac:dyDescent="0.25">
      <c r="A29" s="28" t="s">
        <v>3</v>
      </c>
      <c r="B29" s="28" t="s">
        <v>198</v>
      </c>
      <c r="C29" s="28" t="s">
        <v>199</v>
      </c>
      <c r="D29" s="28" t="s">
        <v>76</v>
      </c>
      <c r="E29" s="28" t="s">
        <v>198</v>
      </c>
      <c r="F29" s="28" t="s">
        <v>78</v>
      </c>
      <c r="G29" s="28">
        <v>2012</v>
      </c>
      <c r="H29" s="28" t="s">
        <v>180</v>
      </c>
      <c r="I29" s="28" t="s">
        <v>181</v>
      </c>
      <c r="J29" s="28" t="s">
        <v>80</v>
      </c>
      <c r="K29" s="29">
        <v>1</v>
      </c>
      <c r="L29" s="30">
        <v>6.7907999999999996E-2</v>
      </c>
      <c r="M29" s="30">
        <v>318.17932000000002</v>
      </c>
      <c r="N29" s="30">
        <v>0</v>
      </c>
      <c r="O29" s="30">
        <v>6.7907999999999996E-2</v>
      </c>
      <c r="P29" s="30">
        <v>6.7907999999999996E-2</v>
      </c>
      <c r="Q29" s="30">
        <v>6.7907999999999996E-2</v>
      </c>
      <c r="R29" s="30">
        <v>6.7907999999999996E-2</v>
      </c>
      <c r="S29" s="30">
        <v>6.7907999999999996E-2</v>
      </c>
      <c r="T29" s="30">
        <v>6.7907999999999996E-2</v>
      </c>
      <c r="U29" s="30">
        <v>6.7907999999999996E-2</v>
      </c>
      <c r="V29" s="30">
        <v>6.7907999999999996E-2</v>
      </c>
      <c r="W29" s="30">
        <v>6.7907999999999996E-2</v>
      </c>
      <c r="X29" s="30">
        <v>6.7907999999999996E-2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318.17932000000002</v>
      </c>
      <c r="AT29" s="30">
        <v>318.17932000000002</v>
      </c>
      <c r="AU29" s="30">
        <v>318.17932000000002</v>
      </c>
      <c r="AV29" s="30">
        <v>318.17932000000002</v>
      </c>
      <c r="AW29" s="30">
        <v>318.17932000000002</v>
      </c>
      <c r="AX29" s="30">
        <v>318.17932000000002</v>
      </c>
      <c r="AY29" s="30">
        <v>318.17932000000002</v>
      </c>
      <c r="AZ29" s="30">
        <v>318.17932000000002</v>
      </c>
      <c r="BA29" s="30">
        <v>318.17932000000002</v>
      </c>
      <c r="BB29" s="30">
        <v>318.17932000000002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</row>
    <row r="30" spans="1:73" x14ac:dyDescent="0.25">
      <c r="A30" s="28" t="s">
        <v>200</v>
      </c>
      <c r="B30" s="28" t="s">
        <v>90</v>
      </c>
      <c r="C30" s="28" t="s">
        <v>183</v>
      </c>
      <c r="D30" s="28" t="s">
        <v>76</v>
      </c>
      <c r="E30" s="28" t="s">
        <v>92</v>
      </c>
      <c r="F30" s="28" t="s">
        <v>93</v>
      </c>
      <c r="G30" s="28">
        <v>2013</v>
      </c>
      <c r="H30" s="28" t="s">
        <v>180</v>
      </c>
      <c r="I30" s="28" t="s">
        <v>181</v>
      </c>
      <c r="J30" s="28" t="s">
        <v>95</v>
      </c>
      <c r="K30" s="29">
        <v>1</v>
      </c>
      <c r="L30" s="30" t="s">
        <v>80</v>
      </c>
      <c r="M30" s="30" t="s">
        <v>80</v>
      </c>
      <c r="N30" s="30" t="s">
        <v>80</v>
      </c>
      <c r="O30" s="30" t="s">
        <v>80</v>
      </c>
      <c r="P30" s="30">
        <v>8.7781020000000001E-2</v>
      </c>
      <c r="Q30" s="30" t="s">
        <v>80</v>
      </c>
      <c r="R30" s="30" t="s">
        <v>80</v>
      </c>
      <c r="S30" s="30" t="s">
        <v>80</v>
      </c>
      <c r="T30" s="30" t="s">
        <v>80</v>
      </c>
      <c r="U30" s="30" t="s">
        <v>80</v>
      </c>
      <c r="V30" s="30" t="s">
        <v>80</v>
      </c>
      <c r="W30" s="30" t="s">
        <v>80</v>
      </c>
      <c r="X30" s="30" t="s">
        <v>80</v>
      </c>
      <c r="Y30" s="30" t="s">
        <v>80</v>
      </c>
      <c r="Z30" s="30" t="s">
        <v>80</v>
      </c>
      <c r="AA30" s="30" t="s">
        <v>80</v>
      </c>
      <c r="AB30" s="30" t="s">
        <v>80</v>
      </c>
      <c r="AC30" s="30" t="s">
        <v>80</v>
      </c>
      <c r="AD30" s="30" t="s">
        <v>80</v>
      </c>
      <c r="AE30" s="30" t="s">
        <v>80</v>
      </c>
      <c r="AF30" s="30" t="s">
        <v>80</v>
      </c>
      <c r="AG30" s="30" t="s">
        <v>80</v>
      </c>
      <c r="AH30" s="30" t="s">
        <v>80</v>
      </c>
      <c r="AI30" s="30" t="s">
        <v>80</v>
      </c>
      <c r="AJ30" s="30" t="s">
        <v>80</v>
      </c>
      <c r="AK30" s="30" t="s">
        <v>80</v>
      </c>
      <c r="AL30" s="30" t="s">
        <v>80</v>
      </c>
      <c r="AM30" s="30" t="s">
        <v>80</v>
      </c>
      <c r="AN30" s="30" t="s">
        <v>80</v>
      </c>
      <c r="AO30" s="30" t="s">
        <v>80</v>
      </c>
      <c r="AP30" s="30" t="s">
        <v>80</v>
      </c>
      <c r="AQ30" s="30" t="s">
        <v>80</v>
      </c>
      <c r="AR30" s="30" t="s">
        <v>80</v>
      </c>
      <c r="AS30" s="30" t="s">
        <v>80</v>
      </c>
      <c r="AT30" s="30">
        <v>-3.4438939999999998</v>
      </c>
      <c r="AU30" s="30" t="s">
        <v>80</v>
      </c>
      <c r="AV30" s="30" t="s">
        <v>80</v>
      </c>
      <c r="AW30" s="30" t="s">
        <v>80</v>
      </c>
      <c r="AX30" s="30" t="s">
        <v>80</v>
      </c>
      <c r="AY30" s="30" t="s">
        <v>80</v>
      </c>
      <c r="AZ30" s="30" t="s">
        <v>80</v>
      </c>
      <c r="BA30" s="30" t="s">
        <v>80</v>
      </c>
      <c r="BB30" s="30" t="s">
        <v>80</v>
      </c>
      <c r="BC30" s="30" t="s">
        <v>80</v>
      </c>
      <c r="BD30" s="30" t="s">
        <v>80</v>
      </c>
      <c r="BE30" s="30" t="s">
        <v>80</v>
      </c>
      <c r="BF30" s="30" t="s">
        <v>80</v>
      </c>
      <c r="BG30" s="30" t="s">
        <v>80</v>
      </c>
      <c r="BH30" s="30" t="s">
        <v>80</v>
      </c>
      <c r="BI30" s="30" t="s">
        <v>80</v>
      </c>
      <c r="BJ30" s="30" t="s">
        <v>80</v>
      </c>
      <c r="BK30" s="30" t="s">
        <v>80</v>
      </c>
      <c r="BL30" s="30" t="s">
        <v>80</v>
      </c>
      <c r="BM30" s="30" t="s">
        <v>80</v>
      </c>
      <c r="BN30" s="30" t="s">
        <v>80</v>
      </c>
      <c r="BO30" s="30" t="s">
        <v>80</v>
      </c>
      <c r="BP30" s="30" t="s">
        <v>80</v>
      </c>
      <c r="BQ30" s="30" t="s">
        <v>80</v>
      </c>
      <c r="BR30" s="30" t="s">
        <v>80</v>
      </c>
      <c r="BS30" s="30" t="s">
        <v>80</v>
      </c>
      <c r="BT30" s="30" t="s">
        <v>80</v>
      </c>
      <c r="BU30" s="30" t="s">
        <v>80</v>
      </c>
    </row>
    <row r="31" spans="1:73" x14ac:dyDescent="0.25">
      <c r="A31" s="28" t="s">
        <v>200</v>
      </c>
      <c r="B31" s="28" t="s">
        <v>74</v>
      </c>
      <c r="C31" s="28" t="s">
        <v>184</v>
      </c>
      <c r="D31" s="28" t="s">
        <v>76</v>
      </c>
      <c r="E31" s="28" t="s">
        <v>77</v>
      </c>
      <c r="F31" s="28" t="s">
        <v>93</v>
      </c>
      <c r="G31" s="28">
        <v>2007</v>
      </c>
      <c r="H31" s="28" t="s">
        <v>180</v>
      </c>
      <c r="I31" s="28" t="s">
        <v>181</v>
      </c>
      <c r="J31" s="28" t="s">
        <v>172</v>
      </c>
      <c r="K31" s="29">
        <v>30</v>
      </c>
      <c r="L31" s="30" t="s">
        <v>80</v>
      </c>
      <c r="M31" s="30" t="s">
        <v>80</v>
      </c>
      <c r="N31" s="30" t="s">
        <v>80</v>
      </c>
      <c r="O31" s="30" t="s">
        <v>80</v>
      </c>
      <c r="P31" s="30">
        <v>1.1323639999999999E-2</v>
      </c>
      <c r="Q31" s="30" t="s">
        <v>80</v>
      </c>
      <c r="R31" s="30" t="s">
        <v>80</v>
      </c>
      <c r="S31" s="30" t="s">
        <v>80</v>
      </c>
      <c r="T31" s="30" t="s">
        <v>80</v>
      </c>
      <c r="U31" s="30" t="s">
        <v>80</v>
      </c>
      <c r="V31" s="30" t="s">
        <v>80</v>
      </c>
      <c r="W31" s="30" t="s">
        <v>80</v>
      </c>
      <c r="X31" s="30" t="s">
        <v>80</v>
      </c>
      <c r="Y31" s="30" t="s">
        <v>80</v>
      </c>
      <c r="Z31" s="30" t="s">
        <v>80</v>
      </c>
      <c r="AA31" s="30" t="s">
        <v>80</v>
      </c>
      <c r="AB31" s="30" t="s">
        <v>80</v>
      </c>
      <c r="AC31" s="30" t="s">
        <v>80</v>
      </c>
      <c r="AD31" s="30" t="s">
        <v>80</v>
      </c>
      <c r="AE31" s="30" t="s">
        <v>80</v>
      </c>
      <c r="AF31" s="30" t="s">
        <v>80</v>
      </c>
      <c r="AG31" s="30" t="s">
        <v>80</v>
      </c>
      <c r="AH31" s="30" t="s">
        <v>80</v>
      </c>
      <c r="AI31" s="30" t="s">
        <v>80</v>
      </c>
      <c r="AJ31" s="30" t="s">
        <v>80</v>
      </c>
      <c r="AK31" s="30" t="s">
        <v>80</v>
      </c>
      <c r="AL31" s="30" t="s">
        <v>80</v>
      </c>
      <c r="AM31" s="30" t="s">
        <v>80</v>
      </c>
      <c r="AN31" s="30" t="s">
        <v>80</v>
      </c>
      <c r="AO31" s="30" t="s">
        <v>80</v>
      </c>
      <c r="AP31" s="30" t="s">
        <v>80</v>
      </c>
      <c r="AQ31" s="30" t="s">
        <v>80</v>
      </c>
      <c r="AR31" s="30" t="s">
        <v>80</v>
      </c>
      <c r="AS31" s="30" t="s">
        <v>80</v>
      </c>
      <c r="AT31" s="30">
        <v>4.9535130000000004E-2</v>
      </c>
      <c r="AU31" s="30" t="s">
        <v>80</v>
      </c>
      <c r="AV31" s="30" t="s">
        <v>80</v>
      </c>
      <c r="AW31" s="30" t="s">
        <v>80</v>
      </c>
      <c r="AX31" s="30" t="s">
        <v>80</v>
      </c>
      <c r="AY31" s="30" t="s">
        <v>80</v>
      </c>
      <c r="AZ31" s="30" t="s">
        <v>80</v>
      </c>
      <c r="BA31" s="30" t="s">
        <v>80</v>
      </c>
      <c r="BB31" s="30" t="s">
        <v>80</v>
      </c>
      <c r="BC31" s="30" t="s">
        <v>80</v>
      </c>
      <c r="BD31" s="30" t="s">
        <v>80</v>
      </c>
      <c r="BE31" s="30" t="s">
        <v>80</v>
      </c>
      <c r="BF31" s="30" t="s">
        <v>80</v>
      </c>
      <c r="BG31" s="30" t="s">
        <v>80</v>
      </c>
      <c r="BH31" s="30" t="s">
        <v>80</v>
      </c>
      <c r="BI31" s="30" t="s">
        <v>80</v>
      </c>
      <c r="BJ31" s="30" t="s">
        <v>80</v>
      </c>
      <c r="BK31" s="30" t="s">
        <v>80</v>
      </c>
      <c r="BL31" s="30" t="s">
        <v>80</v>
      </c>
      <c r="BM31" s="30" t="s">
        <v>80</v>
      </c>
      <c r="BN31" s="30" t="s">
        <v>80</v>
      </c>
      <c r="BO31" s="30" t="s">
        <v>80</v>
      </c>
      <c r="BP31" s="30" t="s">
        <v>80</v>
      </c>
      <c r="BQ31" s="30" t="s">
        <v>80</v>
      </c>
      <c r="BR31" s="30" t="s">
        <v>80</v>
      </c>
      <c r="BS31" s="30" t="s">
        <v>80</v>
      </c>
      <c r="BT31" s="30" t="s">
        <v>80</v>
      </c>
      <c r="BU31" s="30" t="s">
        <v>80</v>
      </c>
    </row>
    <row r="32" spans="1:73" x14ac:dyDescent="0.25">
      <c r="A32" s="28" t="s">
        <v>200</v>
      </c>
      <c r="B32" s="28" t="s">
        <v>74</v>
      </c>
      <c r="C32" s="28" t="s">
        <v>184</v>
      </c>
      <c r="D32" s="28" t="s">
        <v>76</v>
      </c>
      <c r="E32" s="28" t="s">
        <v>77</v>
      </c>
      <c r="F32" s="28" t="s">
        <v>93</v>
      </c>
      <c r="G32" s="28">
        <v>2008</v>
      </c>
      <c r="H32" s="28" t="s">
        <v>180</v>
      </c>
      <c r="I32" s="28" t="s">
        <v>181</v>
      </c>
      <c r="J32" s="28" t="s">
        <v>172</v>
      </c>
      <c r="K32" s="29">
        <v>1431</v>
      </c>
      <c r="L32" s="30" t="s">
        <v>80</v>
      </c>
      <c r="M32" s="30" t="s">
        <v>80</v>
      </c>
      <c r="N32" s="30" t="s">
        <v>80</v>
      </c>
      <c r="O32" s="30" t="s">
        <v>80</v>
      </c>
      <c r="P32" s="30">
        <v>0.5327577</v>
      </c>
      <c r="Q32" s="30" t="s">
        <v>80</v>
      </c>
      <c r="R32" s="30" t="s">
        <v>80</v>
      </c>
      <c r="S32" s="30" t="s">
        <v>80</v>
      </c>
      <c r="T32" s="30" t="s">
        <v>80</v>
      </c>
      <c r="U32" s="30" t="s">
        <v>80</v>
      </c>
      <c r="V32" s="30" t="s">
        <v>80</v>
      </c>
      <c r="W32" s="30" t="s">
        <v>80</v>
      </c>
      <c r="X32" s="30" t="s">
        <v>80</v>
      </c>
      <c r="Y32" s="30" t="s">
        <v>80</v>
      </c>
      <c r="Z32" s="30" t="s">
        <v>80</v>
      </c>
      <c r="AA32" s="30" t="s">
        <v>80</v>
      </c>
      <c r="AB32" s="30" t="s">
        <v>80</v>
      </c>
      <c r="AC32" s="30" t="s">
        <v>80</v>
      </c>
      <c r="AD32" s="30" t="s">
        <v>80</v>
      </c>
      <c r="AE32" s="30" t="s">
        <v>80</v>
      </c>
      <c r="AF32" s="30" t="s">
        <v>80</v>
      </c>
      <c r="AG32" s="30" t="s">
        <v>80</v>
      </c>
      <c r="AH32" s="30" t="s">
        <v>80</v>
      </c>
      <c r="AI32" s="30" t="s">
        <v>80</v>
      </c>
      <c r="AJ32" s="30" t="s">
        <v>80</v>
      </c>
      <c r="AK32" s="30" t="s">
        <v>80</v>
      </c>
      <c r="AL32" s="30" t="s">
        <v>80</v>
      </c>
      <c r="AM32" s="30" t="s">
        <v>80</v>
      </c>
      <c r="AN32" s="30" t="s">
        <v>80</v>
      </c>
      <c r="AO32" s="30" t="s">
        <v>80</v>
      </c>
      <c r="AP32" s="30" t="s">
        <v>80</v>
      </c>
      <c r="AQ32" s="30" t="s">
        <v>80</v>
      </c>
      <c r="AR32" s="30" t="s">
        <v>80</v>
      </c>
      <c r="AS32" s="30" t="s">
        <v>80</v>
      </c>
      <c r="AT32" s="30">
        <v>2.3480979999999998</v>
      </c>
      <c r="AU32" s="30" t="s">
        <v>80</v>
      </c>
      <c r="AV32" s="30" t="s">
        <v>80</v>
      </c>
      <c r="AW32" s="30" t="s">
        <v>80</v>
      </c>
      <c r="AX32" s="30" t="s">
        <v>80</v>
      </c>
      <c r="AY32" s="30" t="s">
        <v>80</v>
      </c>
      <c r="AZ32" s="30" t="s">
        <v>80</v>
      </c>
      <c r="BA32" s="30" t="s">
        <v>80</v>
      </c>
      <c r="BB32" s="30" t="s">
        <v>80</v>
      </c>
      <c r="BC32" s="30" t="s">
        <v>80</v>
      </c>
      <c r="BD32" s="30" t="s">
        <v>80</v>
      </c>
      <c r="BE32" s="30" t="s">
        <v>80</v>
      </c>
      <c r="BF32" s="30" t="s">
        <v>80</v>
      </c>
      <c r="BG32" s="30" t="s">
        <v>80</v>
      </c>
      <c r="BH32" s="30" t="s">
        <v>80</v>
      </c>
      <c r="BI32" s="30" t="s">
        <v>80</v>
      </c>
      <c r="BJ32" s="30" t="s">
        <v>80</v>
      </c>
      <c r="BK32" s="30" t="s">
        <v>80</v>
      </c>
      <c r="BL32" s="30" t="s">
        <v>80</v>
      </c>
      <c r="BM32" s="30" t="s">
        <v>80</v>
      </c>
      <c r="BN32" s="30" t="s">
        <v>80</v>
      </c>
      <c r="BO32" s="30" t="s">
        <v>80</v>
      </c>
      <c r="BP32" s="30" t="s">
        <v>80</v>
      </c>
      <c r="BQ32" s="30" t="s">
        <v>80</v>
      </c>
      <c r="BR32" s="30" t="s">
        <v>80</v>
      </c>
      <c r="BS32" s="30" t="s">
        <v>80</v>
      </c>
      <c r="BT32" s="30" t="s">
        <v>80</v>
      </c>
      <c r="BU32" s="30" t="s">
        <v>80</v>
      </c>
    </row>
    <row r="33" spans="1:73" x14ac:dyDescent="0.25">
      <c r="A33" s="28" t="s">
        <v>200</v>
      </c>
      <c r="B33" s="28" t="s">
        <v>74</v>
      </c>
      <c r="C33" s="28" t="s">
        <v>184</v>
      </c>
      <c r="D33" s="28" t="s">
        <v>76</v>
      </c>
      <c r="E33" s="28" t="s">
        <v>77</v>
      </c>
      <c r="F33" s="28" t="s">
        <v>93</v>
      </c>
      <c r="G33" s="28">
        <v>2009</v>
      </c>
      <c r="H33" s="28" t="s">
        <v>180</v>
      </c>
      <c r="I33" s="28" t="s">
        <v>181</v>
      </c>
      <c r="J33" s="28" t="s">
        <v>172</v>
      </c>
      <c r="K33" s="29">
        <v>925</v>
      </c>
      <c r="L33" s="30" t="s">
        <v>80</v>
      </c>
      <c r="M33" s="30" t="s">
        <v>80</v>
      </c>
      <c r="N33" s="30" t="s">
        <v>80</v>
      </c>
      <c r="O33" s="30" t="s">
        <v>80</v>
      </c>
      <c r="P33" s="30">
        <v>0.34461399999999998</v>
      </c>
      <c r="Q33" s="30" t="s">
        <v>80</v>
      </c>
      <c r="R33" s="30" t="s">
        <v>80</v>
      </c>
      <c r="S33" s="30" t="s">
        <v>80</v>
      </c>
      <c r="T33" s="30" t="s">
        <v>80</v>
      </c>
      <c r="U33" s="30" t="s">
        <v>80</v>
      </c>
      <c r="V33" s="30" t="s">
        <v>80</v>
      </c>
      <c r="W33" s="30" t="s">
        <v>80</v>
      </c>
      <c r="X33" s="30" t="s">
        <v>80</v>
      </c>
      <c r="Y33" s="30" t="s">
        <v>80</v>
      </c>
      <c r="Z33" s="30" t="s">
        <v>80</v>
      </c>
      <c r="AA33" s="30" t="s">
        <v>80</v>
      </c>
      <c r="AB33" s="30" t="s">
        <v>80</v>
      </c>
      <c r="AC33" s="30" t="s">
        <v>80</v>
      </c>
      <c r="AD33" s="30" t="s">
        <v>80</v>
      </c>
      <c r="AE33" s="30" t="s">
        <v>80</v>
      </c>
      <c r="AF33" s="30" t="s">
        <v>80</v>
      </c>
      <c r="AG33" s="30" t="s">
        <v>80</v>
      </c>
      <c r="AH33" s="30" t="s">
        <v>80</v>
      </c>
      <c r="AI33" s="30" t="s">
        <v>80</v>
      </c>
      <c r="AJ33" s="30" t="s">
        <v>80</v>
      </c>
      <c r="AK33" s="30" t="s">
        <v>80</v>
      </c>
      <c r="AL33" s="30" t="s">
        <v>80</v>
      </c>
      <c r="AM33" s="30" t="s">
        <v>80</v>
      </c>
      <c r="AN33" s="30" t="s">
        <v>80</v>
      </c>
      <c r="AO33" s="30" t="s">
        <v>80</v>
      </c>
      <c r="AP33" s="30" t="s">
        <v>80</v>
      </c>
      <c r="AQ33" s="30" t="s">
        <v>80</v>
      </c>
      <c r="AR33" s="30" t="s">
        <v>80</v>
      </c>
      <c r="AS33" s="30" t="s">
        <v>80</v>
      </c>
      <c r="AT33" s="30">
        <v>1.5182899999999999</v>
      </c>
      <c r="AU33" s="30" t="s">
        <v>80</v>
      </c>
      <c r="AV33" s="30" t="s">
        <v>80</v>
      </c>
      <c r="AW33" s="30" t="s">
        <v>80</v>
      </c>
      <c r="AX33" s="30" t="s">
        <v>80</v>
      </c>
      <c r="AY33" s="30" t="s">
        <v>80</v>
      </c>
      <c r="AZ33" s="30" t="s">
        <v>80</v>
      </c>
      <c r="BA33" s="30" t="s">
        <v>80</v>
      </c>
      <c r="BB33" s="30" t="s">
        <v>80</v>
      </c>
      <c r="BC33" s="30" t="s">
        <v>80</v>
      </c>
      <c r="BD33" s="30" t="s">
        <v>80</v>
      </c>
      <c r="BE33" s="30" t="s">
        <v>80</v>
      </c>
      <c r="BF33" s="30" t="s">
        <v>80</v>
      </c>
      <c r="BG33" s="30" t="s">
        <v>80</v>
      </c>
      <c r="BH33" s="30" t="s">
        <v>80</v>
      </c>
      <c r="BI33" s="30" t="s">
        <v>80</v>
      </c>
      <c r="BJ33" s="30" t="s">
        <v>80</v>
      </c>
      <c r="BK33" s="30" t="s">
        <v>80</v>
      </c>
      <c r="BL33" s="30" t="s">
        <v>80</v>
      </c>
      <c r="BM33" s="30" t="s">
        <v>80</v>
      </c>
      <c r="BN33" s="30" t="s">
        <v>80</v>
      </c>
      <c r="BO33" s="30" t="s">
        <v>80</v>
      </c>
      <c r="BP33" s="30" t="s">
        <v>80</v>
      </c>
      <c r="BQ33" s="30" t="s">
        <v>80</v>
      </c>
      <c r="BR33" s="30" t="s">
        <v>80</v>
      </c>
      <c r="BS33" s="30" t="s">
        <v>80</v>
      </c>
      <c r="BT33" s="30" t="s">
        <v>80</v>
      </c>
      <c r="BU33" s="30" t="s">
        <v>80</v>
      </c>
    </row>
    <row r="34" spans="1:73" x14ac:dyDescent="0.25">
      <c r="A34" s="28" t="s">
        <v>200</v>
      </c>
      <c r="B34" s="28" t="s">
        <v>74</v>
      </c>
      <c r="C34" s="28" t="s">
        <v>184</v>
      </c>
      <c r="D34" s="28" t="s">
        <v>76</v>
      </c>
      <c r="E34" s="28" t="s">
        <v>77</v>
      </c>
      <c r="F34" s="28" t="s">
        <v>93</v>
      </c>
      <c r="G34" s="28">
        <v>2010</v>
      </c>
      <c r="H34" s="28" t="s">
        <v>180</v>
      </c>
      <c r="I34" s="28" t="s">
        <v>181</v>
      </c>
      <c r="J34" s="28" t="s">
        <v>172</v>
      </c>
      <c r="K34" s="29">
        <v>431</v>
      </c>
      <c r="L34" s="30" t="s">
        <v>80</v>
      </c>
      <c r="M34" s="30" t="s">
        <v>80</v>
      </c>
      <c r="N34" s="30" t="s">
        <v>80</v>
      </c>
      <c r="O34" s="30" t="s">
        <v>80</v>
      </c>
      <c r="P34" s="30">
        <v>0.1602567</v>
      </c>
      <c r="Q34" s="30" t="s">
        <v>80</v>
      </c>
      <c r="R34" s="30" t="s">
        <v>80</v>
      </c>
      <c r="S34" s="30" t="s">
        <v>80</v>
      </c>
      <c r="T34" s="30" t="s">
        <v>80</v>
      </c>
      <c r="U34" s="30" t="s">
        <v>80</v>
      </c>
      <c r="V34" s="30" t="s">
        <v>80</v>
      </c>
      <c r="W34" s="30" t="s">
        <v>80</v>
      </c>
      <c r="X34" s="30" t="s">
        <v>80</v>
      </c>
      <c r="Y34" s="30" t="s">
        <v>80</v>
      </c>
      <c r="Z34" s="30" t="s">
        <v>80</v>
      </c>
      <c r="AA34" s="30" t="s">
        <v>80</v>
      </c>
      <c r="AB34" s="30" t="s">
        <v>80</v>
      </c>
      <c r="AC34" s="30" t="s">
        <v>80</v>
      </c>
      <c r="AD34" s="30" t="s">
        <v>80</v>
      </c>
      <c r="AE34" s="30" t="s">
        <v>80</v>
      </c>
      <c r="AF34" s="30" t="s">
        <v>80</v>
      </c>
      <c r="AG34" s="30" t="s">
        <v>80</v>
      </c>
      <c r="AH34" s="30" t="s">
        <v>80</v>
      </c>
      <c r="AI34" s="30" t="s">
        <v>80</v>
      </c>
      <c r="AJ34" s="30" t="s">
        <v>80</v>
      </c>
      <c r="AK34" s="30" t="s">
        <v>80</v>
      </c>
      <c r="AL34" s="30" t="s">
        <v>80</v>
      </c>
      <c r="AM34" s="30" t="s">
        <v>80</v>
      </c>
      <c r="AN34" s="30" t="s">
        <v>80</v>
      </c>
      <c r="AO34" s="30" t="s">
        <v>80</v>
      </c>
      <c r="AP34" s="30" t="s">
        <v>80</v>
      </c>
      <c r="AQ34" s="30" t="s">
        <v>80</v>
      </c>
      <c r="AR34" s="30" t="s">
        <v>80</v>
      </c>
      <c r="AS34" s="30" t="s">
        <v>80</v>
      </c>
      <c r="AT34" s="30">
        <v>0.70681289999999997</v>
      </c>
      <c r="AU34" s="30" t="s">
        <v>80</v>
      </c>
      <c r="AV34" s="30" t="s">
        <v>80</v>
      </c>
      <c r="AW34" s="30" t="s">
        <v>80</v>
      </c>
      <c r="AX34" s="30" t="s">
        <v>80</v>
      </c>
      <c r="AY34" s="30" t="s">
        <v>80</v>
      </c>
      <c r="AZ34" s="30" t="s">
        <v>80</v>
      </c>
      <c r="BA34" s="30" t="s">
        <v>80</v>
      </c>
      <c r="BB34" s="30" t="s">
        <v>80</v>
      </c>
      <c r="BC34" s="30" t="s">
        <v>80</v>
      </c>
      <c r="BD34" s="30" t="s">
        <v>80</v>
      </c>
      <c r="BE34" s="30" t="s">
        <v>80</v>
      </c>
      <c r="BF34" s="30" t="s">
        <v>80</v>
      </c>
      <c r="BG34" s="30" t="s">
        <v>80</v>
      </c>
      <c r="BH34" s="30" t="s">
        <v>80</v>
      </c>
      <c r="BI34" s="30" t="s">
        <v>80</v>
      </c>
      <c r="BJ34" s="30" t="s">
        <v>80</v>
      </c>
      <c r="BK34" s="30" t="s">
        <v>80</v>
      </c>
      <c r="BL34" s="30" t="s">
        <v>80</v>
      </c>
      <c r="BM34" s="30" t="s">
        <v>80</v>
      </c>
      <c r="BN34" s="30" t="s">
        <v>80</v>
      </c>
      <c r="BO34" s="30" t="s">
        <v>80</v>
      </c>
      <c r="BP34" s="30" t="s">
        <v>80</v>
      </c>
      <c r="BQ34" s="30" t="s">
        <v>80</v>
      </c>
      <c r="BR34" s="30" t="s">
        <v>80</v>
      </c>
      <c r="BS34" s="30" t="s">
        <v>80</v>
      </c>
      <c r="BT34" s="30" t="s">
        <v>80</v>
      </c>
      <c r="BU34" s="30" t="s">
        <v>80</v>
      </c>
    </row>
    <row r="35" spans="1:73" x14ac:dyDescent="0.25">
      <c r="A35" s="28" t="s">
        <v>200</v>
      </c>
      <c r="B35" s="28" t="s">
        <v>102</v>
      </c>
      <c r="C35" s="28" t="s">
        <v>183</v>
      </c>
      <c r="D35" s="28" t="s">
        <v>76</v>
      </c>
      <c r="E35" s="28" t="s">
        <v>102</v>
      </c>
      <c r="F35" s="28" t="s">
        <v>93</v>
      </c>
      <c r="G35" s="28">
        <v>2013</v>
      </c>
      <c r="H35" s="28" t="s">
        <v>180</v>
      </c>
      <c r="I35" s="28" t="s">
        <v>181</v>
      </c>
      <c r="J35" s="28" t="s">
        <v>95</v>
      </c>
      <c r="K35" s="29">
        <v>1</v>
      </c>
      <c r="L35" s="30" t="s">
        <v>80</v>
      </c>
      <c r="M35" s="30" t="s">
        <v>80</v>
      </c>
      <c r="N35" s="30" t="s">
        <v>80</v>
      </c>
      <c r="O35" s="30" t="s">
        <v>80</v>
      </c>
      <c r="P35" s="30">
        <v>8.5559499999999997E-2</v>
      </c>
      <c r="Q35" s="30" t="s">
        <v>80</v>
      </c>
      <c r="R35" s="30" t="s">
        <v>80</v>
      </c>
      <c r="S35" s="30" t="s">
        <v>80</v>
      </c>
      <c r="T35" s="30" t="s">
        <v>80</v>
      </c>
      <c r="U35" s="30" t="s">
        <v>80</v>
      </c>
      <c r="V35" s="30" t="s">
        <v>80</v>
      </c>
      <c r="W35" s="30" t="s">
        <v>80</v>
      </c>
      <c r="X35" s="30" t="s">
        <v>80</v>
      </c>
      <c r="Y35" s="30" t="s">
        <v>80</v>
      </c>
      <c r="Z35" s="30" t="s">
        <v>80</v>
      </c>
      <c r="AA35" s="30" t="s">
        <v>80</v>
      </c>
      <c r="AB35" s="30" t="s">
        <v>80</v>
      </c>
      <c r="AC35" s="30" t="s">
        <v>80</v>
      </c>
      <c r="AD35" s="30" t="s">
        <v>80</v>
      </c>
      <c r="AE35" s="30" t="s">
        <v>80</v>
      </c>
      <c r="AF35" s="30" t="s">
        <v>80</v>
      </c>
      <c r="AG35" s="30" t="s">
        <v>80</v>
      </c>
      <c r="AH35" s="30" t="s">
        <v>80</v>
      </c>
      <c r="AI35" s="30" t="s">
        <v>80</v>
      </c>
      <c r="AJ35" s="30" t="s">
        <v>80</v>
      </c>
      <c r="AK35" s="30" t="s">
        <v>80</v>
      </c>
      <c r="AL35" s="30" t="s">
        <v>80</v>
      </c>
      <c r="AM35" s="30" t="s">
        <v>80</v>
      </c>
      <c r="AN35" s="30" t="s">
        <v>80</v>
      </c>
      <c r="AO35" s="30" t="s">
        <v>80</v>
      </c>
      <c r="AP35" s="30" t="s">
        <v>80</v>
      </c>
      <c r="AQ35" s="30" t="s">
        <v>80</v>
      </c>
      <c r="AR35" s="30" t="s">
        <v>80</v>
      </c>
      <c r="AS35" s="30" t="s">
        <v>80</v>
      </c>
      <c r="AT35" s="30">
        <v>3.3115250000000001</v>
      </c>
      <c r="AU35" s="30" t="s">
        <v>80</v>
      </c>
      <c r="AV35" s="30" t="s">
        <v>80</v>
      </c>
      <c r="AW35" s="30" t="s">
        <v>80</v>
      </c>
      <c r="AX35" s="30" t="s">
        <v>80</v>
      </c>
      <c r="AY35" s="30" t="s">
        <v>80</v>
      </c>
      <c r="AZ35" s="30" t="s">
        <v>80</v>
      </c>
      <c r="BA35" s="30" t="s">
        <v>80</v>
      </c>
      <c r="BB35" s="30" t="s">
        <v>80</v>
      </c>
      <c r="BC35" s="30" t="s">
        <v>80</v>
      </c>
      <c r="BD35" s="30" t="s">
        <v>80</v>
      </c>
      <c r="BE35" s="30" t="s">
        <v>80</v>
      </c>
      <c r="BF35" s="30" t="s">
        <v>80</v>
      </c>
      <c r="BG35" s="30" t="s">
        <v>80</v>
      </c>
      <c r="BH35" s="30" t="s">
        <v>80</v>
      </c>
      <c r="BI35" s="30" t="s">
        <v>80</v>
      </c>
      <c r="BJ35" s="30" t="s">
        <v>80</v>
      </c>
      <c r="BK35" s="30" t="s">
        <v>80</v>
      </c>
      <c r="BL35" s="30" t="s">
        <v>80</v>
      </c>
      <c r="BM35" s="30" t="s">
        <v>80</v>
      </c>
      <c r="BN35" s="30" t="s">
        <v>80</v>
      </c>
      <c r="BO35" s="30" t="s">
        <v>80</v>
      </c>
      <c r="BP35" s="30" t="s">
        <v>80</v>
      </c>
      <c r="BQ35" s="30" t="s">
        <v>80</v>
      </c>
      <c r="BR35" s="30" t="s">
        <v>80</v>
      </c>
      <c r="BS35" s="30" t="s">
        <v>80</v>
      </c>
      <c r="BT35" s="30" t="s">
        <v>80</v>
      </c>
      <c r="BU35" s="30" t="s">
        <v>80</v>
      </c>
    </row>
    <row r="36" spans="1:73" x14ac:dyDescent="0.25">
      <c r="A36" s="28" t="s">
        <v>3</v>
      </c>
      <c r="B36" s="28" t="s">
        <v>74</v>
      </c>
      <c r="C36" s="28" t="s">
        <v>82</v>
      </c>
      <c r="D36" s="28" t="s">
        <v>76</v>
      </c>
      <c r="E36" s="28" t="s">
        <v>77</v>
      </c>
      <c r="F36" s="28" t="s">
        <v>78</v>
      </c>
      <c r="G36" s="28">
        <v>2013</v>
      </c>
      <c r="H36" s="28" t="s">
        <v>180</v>
      </c>
      <c r="I36" s="28" t="s">
        <v>181</v>
      </c>
      <c r="J36" s="28" t="s">
        <v>81</v>
      </c>
      <c r="K36" s="29">
        <v>0.19259375441008891</v>
      </c>
      <c r="L36" s="29">
        <v>2.5378291394501742E-5</v>
      </c>
      <c r="M36" s="29">
        <v>0.17749022841962783</v>
      </c>
      <c r="N36" s="29">
        <v>0</v>
      </c>
      <c r="O36" s="29">
        <v>0</v>
      </c>
      <c r="P36" s="29">
        <v>1.2021557856285609E-5</v>
      </c>
      <c r="Q36" s="29">
        <v>1.2021557856285609E-5</v>
      </c>
      <c r="R36" s="29">
        <v>1.2021557856285609E-5</v>
      </c>
      <c r="S36" s="29">
        <v>1.2021557856285609E-5</v>
      </c>
      <c r="T36" s="29">
        <v>6.678739623738259E-6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8.4128289545729734E-2</v>
      </c>
      <c r="AU36" s="29">
        <v>8.4128289545729734E-2</v>
      </c>
      <c r="AV36" s="29">
        <v>8.4128289545729734E-2</v>
      </c>
      <c r="AW36" s="29">
        <v>8.4128289545729734E-2</v>
      </c>
      <c r="AX36" s="29">
        <v>4.5443247821864596E-2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</row>
    <row r="37" spans="1:73" x14ac:dyDescent="0.25">
      <c r="A37" s="28" t="s">
        <v>3</v>
      </c>
      <c r="B37" s="28" t="s">
        <v>74</v>
      </c>
      <c r="C37" s="28" t="s">
        <v>194</v>
      </c>
      <c r="D37" s="28" t="s">
        <v>76</v>
      </c>
      <c r="E37" s="28" t="s">
        <v>77</v>
      </c>
      <c r="F37" s="28" t="s">
        <v>78</v>
      </c>
      <c r="G37" s="28">
        <v>2012</v>
      </c>
      <c r="H37" s="28" t="s">
        <v>180</v>
      </c>
      <c r="I37" s="28" t="s">
        <v>195</v>
      </c>
      <c r="J37" s="28" t="s">
        <v>196</v>
      </c>
      <c r="K37" s="29">
        <v>0.27513393487155557</v>
      </c>
      <c r="L37" s="29">
        <v>1.2962342298530741E-4</v>
      </c>
      <c r="M37" s="29">
        <v>0.23405708180270735</v>
      </c>
      <c r="N37" s="29">
        <v>0</v>
      </c>
      <c r="O37" s="29">
        <v>5.6159582539091837E-5</v>
      </c>
      <c r="P37" s="29">
        <v>5.6159582539091837E-5</v>
      </c>
      <c r="Q37" s="29">
        <v>5.6159582539091837E-5</v>
      </c>
      <c r="R37" s="29">
        <v>5.6159582539091837E-5</v>
      </c>
      <c r="S37" s="29">
        <v>5.6159582539091837E-5</v>
      </c>
      <c r="T37" s="29">
        <v>5.6159582539091837E-5</v>
      </c>
      <c r="U37" s="29">
        <v>5.6159582539091837E-5</v>
      </c>
      <c r="V37" s="29">
        <v>5.6159582539091837E-5</v>
      </c>
      <c r="W37" s="29">
        <v>5.6159582539091837E-5</v>
      </c>
      <c r="X37" s="29">
        <v>5.6159582539091837E-5</v>
      </c>
      <c r="Y37" s="29">
        <v>5.6159582539091837E-5</v>
      </c>
      <c r="Z37" s="29">
        <v>5.6159582539091837E-5</v>
      </c>
      <c r="AA37" s="29">
        <v>5.6159582539091837E-5</v>
      </c>
      <c r="AB37" s="29">
        <v>5.6159582539091837E-5</v>
      </c>
      <c r="AC37" s="29">
        <v>5.6159582539091837E-5</v>
      </c>
      <c r="AD37" s="29">
        <v>5.6159582539091837E-5</v>
      </c>
      <c r="AE37" s="29">
        <v>5.6159582539091837E-5</v>
      </c>
      <c r="AF37" s="29">
        <v>5.6159582539091837E-5</v>
      </c>
      <c r="AG37" s="29">
        <v>5.6159582539091837E-5</v>
      </c>
      <c r="AH37" s="29">
        <v>4.8270041404871465E-5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0.11417982627388849</v>
      </c>
      <c r="AT37" s="29">
        <v>0.11417982627388849</v>
      </c>
      <c r="AU37" s="29">
        <v>0.11417982627388849</v>
      </c>
      <c r="AV37" s="29">
        <v>0.11417982627388849</v>
      </c>
      <c r="AW37" s="29">
        <v>0.11417982627388849</v>
      </c>
      <c r="AX37" s="29">
        <v>0.11417982627388849</v>
      </c>
      <c r="AY37" s="29">
        <v>0.11417982627388849</v>
      </c>
      <c r="AZ37" s="29">
        <v>0.11417982627388849</v>
      </c>
      <c r="BA37" s="29">
        <v>0.11417982627388849</v>
      </c>
      <c r="BB37" s="29">
        <v>0.11417982627388849</v>
      </c>
      <c r="BC37" s="29">
        <v>0.11417982627388849</v>
      </c>
      <c r="BD37" s="29">
        <v>0.11417982627388849</v>
      </c>
      <c r="BE37" s="29">
        <v>0.11417982627388849</v>
      </c>
      <c r="BF37" s="29">
        <v>0.11417982627388849</v>
      </c>
      <c r="BG37" s="29">
        <v>0.11417982627388849</v>
      </c>
      <c r="BH37" s="29">
        <v>0.11417982627388849</v>
      </c>
      <c r="BI37" s="29">
        <v>0.11417982627388849</v>
      </c>
      <c r="BJ37" s="29">
        <v>0.11417982627388849</v>
      </c>
      <c r="BK37" s="29">
        <v>0.10627195766228897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</row>
    <row r="39" spans="1:73" x14ac:dyDescent="0.25">
      <c r="G39" s="38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</row>
    <row r="40" spans="1:73" x14ac:dyDescent="0.25">
      <c r="G40" s="38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</row>
    <row r="41" spans="1:73" x14ac:dyDescent="0.25">
      <c r="G41" s="3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</row>
  </sheetData>
  <autoFilter ref="A1:BU1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92D050"/>
  </sheetPr>
  <dimension ref="A1:BU53"/>
  <sheetViews>
    <sheetView topLeftCell="C1" zoomScale="75" zoomScaleNormal="75" workbookViewId="0">
      <pane ySplit="1" topLeftCell="A20" activePane="bottomLeft" state="frozen"/>
      <selection pane="bottomLeft" activeCell="F38" sqref="F38"/>
    </sheetView>
  </sheetViews>
  <sheetFormatPr defaultColWidth="9.140625" defaultRowHeight="15" x14ac:dyDescent="0.25"/>
  <cols>
    <col min="1" max="2" width="22.7109375" hidden="1" customWidth="1"/>
    <col min="3" max="3" width="41.7109375" customWidth="1"/>
    <col min="4" max="5" width="22.7109375" customWidth="1"/>
    <col min="6" max="6" width="29.7109375" bestFit="1" customWidth="1"/>
    <col min="7" max="7" width="21.7109375" customWidth="1"/>
    <col min="8" max="8" width="33.85546875" style="3" customWidth="1"/>
    <col min="9" max="9" width="36.7109375" style="3" customWidth="1"/>
    <col min="10" max="10" width="13.7109375" style="3" customWidth="1"/>
    <col min="11" max="11" width="13.42578125" style="3" customWidth="1"/>
    <col min="12" max="13" width="13.42578125" style="4" customWidth="1"/>
    <col min="14" max="73" width="13.42578125" customWidth="1"/>
    <col min="74" max="74" width="2.7109375" customWidth="1"/>
  </cols>
  <sheetData>
    <row r="1" spans="1:73" ht="45" x14ac:dyDescent="0.25">
      <c r="A1" s="27" t="s">
        <v>2</v>
      </c>
      <c r="B1" s="27" t="s">
        <v>0</v>
      </c>
      <c r="C1" s="27" t="s">
        <v>1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177</v>
      </c>
      <c r="I1" s="6" t="s">
        <v>178</v>
      </c>
      <c r="J1" s="6" t="s">
        <v>9</v>
      </c>
      <c r="K1" s="16" t="s">
        <v>10</v>
      </c>
      <c r="L1" s="6" t="s">
        <v>11</v>
      </c>
      <c r="M1" s="6" t="s">
        <v>12</v>
      </c>
      <c r="N1" s="6" t="s">
        <v>108</v>
      </c>
      <c r="O1" s="6" t="s">
        <v>109</v>
      </c>
      <c r="P1" s="6" t="s">
        <v>110</v>
      </c>
      <c r="Q1" s="6" t="s">
        <v>111</v>
      </c>
      <c r="R1" s="6" t="s">
        <v>112</v>
      </c>
      <c r="S1" s="6" t="s">
        <v>113</v>
      </c>
      <c r="T1" s="6" t="s">
        <v>114</v>
      </c>
      <c r="U1" s="6" t="s">
        <v>115</v>
      </c>
      <c r="V1" s="6" t="s">
        <v>116</v>
      </c>
      <c r="W1" s="6" t="s">
        <v>117</v>
      </c>
      <c r="X1" s="6" t="s">
        <v>118</v>
      </c>
      <c r="Y1" s="6" t="s">
        <v>119</v>
      </c>
      <c r="Z1" s="6" t="s">
        <v>120</v>
      </c>
      <c r="AA1" s="6" t="s">
        <v>121</v>
      </c>
      <c r="AB1" s="6" t="s">
        <v>122</v>
      </c>
      <c r="AC1" s="6" t="s">
        <v>123</v>
      </c>
      <c r="AD1" s="6" t="s">
        <v>124</v>
      </c>
      <c r="AE1" s="6" t="s">
        <v>125</v>
      </c>
      <c r="AF1" s="6" t="s">
        <v>126</v>
      </c>
      <c r="AG1" s="6" t="s">
        <v>127</v>
      </c>
      <c r="AH1" s="6" t="s">
        <v>128</v>
      </c>
      <c r="AI1" s="6" t="s">
        <v>129</v>
      </c>
      <c r="AJ1" s="6" t="s">
        <v>130</v>
      </c>
      <c r="AK1" s="6" t="s">
        <v>131</v>
      </c>
      <c r="AL1" s="6" t="s">
        <v>132</v>
      </c>
      <c r="AM1" s="6" t="s">
        <v>133</v>
      </c>
      <c r="AN1" s="6" t="s">
        <v>134</v>
      </c>
      <c r="AO1" s="6" t="s">
        <v>135</v>
      </c>
      <c r="AP1" s="6" t="s">
        <v>136</v>
      </c>
      <c r="AQ1" s="6" t="s">
        <v>137</v>
      </c>
      <c r="AR1" s="6" t="s">
        <v>138</v>
      </c>
      <c r="AS1" s="6" t="s">
        <v>139</v>
      </c>
      <c r="AT1" s="6" t="s">
        <v>140</v>
      </c>
      <c r="AU1" s="6" t="s">
        <v>141</v>
      </c>
      <c r="AV1" s="6" t="s">
        <v>142</v>
      </c>
      <c r="AW1" s="6" t="s">
        <v>143</v>
      </c>
      <c r="AX1" s="6" t="s">
        <v>144</v>
      </c>
      <c r="AY1" s="6" t="s">
        <v>145</v>
      </c>
      <c r="AZ1" s="6" t="s">
        <v>146</v>
      </c>
      <c r="BA1" s="6" t="s">
        <v>147</v>
      </c>
      <c r="BB1" s="6" t="s">
        <v>148</v>
      </c>
      <c r="BC1" s="6" t="s">
        <v>149</v>
      </c>
      <c r="BD1" s="6" t="s">
        <v>150</v>
      </c>
      <c r="BE1" s="6" t="s">
        <v>151</v>
      </c>
      <c r="BF1" s="6" t="s">
        <v>152</v>
      </c>
      <c r="BG1" s="6" t="s">
        <v>153</v>
      </c>
      <c r="BH1" s="6" t="s">
        <v>154</v>
      </c>
      <c r="BI1" s="6" t="s">
        <v>155</v>
      </c>
      <c r="BJ1" s="6" t="s">
        <v>156</v>
      </c>
      <c r="BK1" s="6" t="s">
        <v>157</v>
      </c>
      <c r="BL1" s="6" t="s">
        <v>158</v>
      </c>
      <c r="BM1" s="6" t="s">
        <v>159</v>
      </c>
      <c r="BN1" s="6" t="s">
        <v>160</v>
      </c>
      <c r="BO1" s="6" t="s">
        <v>161</v>
      </c>
      <c r="BP1" s="6" t="s">
        <v>162</v>
      </c>
      <c r="BQ1" s="6" t="s">
        <v>163</v>
      </c>
      <c r="BR1" s="6" t="s">
        <v>164</v>
      </c>
      <c r="BS1" s="6" t="s">
        <v>165</v>
      </c>
      <c r="BT1" s="6" t="s">
        <v>166</v>
      </c>
      <c r="BU1" s="6" t="s">
        <v>167</v>
      </c>
    </row>
    <row r="2" spans="1:73" x14ac:dyDescent="0.25">
      <c r="A2" s="12" t="s">
        <v>3</v>
      </c>
      <c r="B2" s="12" t="s">
        <v>90</v>
      </c>
      <c r="C2" s="12" t="s">
        <v>96</v>
      </c>
      <c r="D2" s="12" t="s">
        <v>76</v>
      </c>
      <c r="E2" s="12" t="s">
        <v>201</v>
      </c>
      <c r="F2" s="12" t="s">
        <v>78</v>
      </c>
      <c r="G2" s="12">
        <v>2013</v>
      </c>
      <c r="H2" s="12" t="s">
        <v>180</v>
      </c>
      <c r="I2" s="12" t="s">
        <v>202</v>
      </c>
      <c r="J2" s="12" t="s">
        <v>97</v>
      </c>
      <c r="K2" s="12">
        <v>3</v>
      </c>
      <c r="L2" s="12">
        <v>3.2490042629999998</v>
      </c>
      <c r="M2" s="12">
        <v>28564.046750000001</v>
      </c>
      <c r="N2" s="12">
        <v>0</v>
      </c>
      <c r="O2" s="12">
        <v>0</v>
      </c>
      <c r="P2" s="12">
        <v>3.2490042629999996E-3</v>
      </c>
      <c r="Q2" s="12">
        <v>3.2490042629999996E-3</v>
      </c>
      <c r="R2" s="12">
        <v>3.2490042629999996E-3</v>
      </c>
      <c r="S2" s="12">
        <v>1.3192833209999999E-3</v>
      </c>
      <c r="T2" s="12">
        <v>3.50578785E-4</v>
      </c>
      <c r="U2" s="12">
        <v>3.50578785E-4</v>
      </c>
      <c r="V2" s="12">
        <v>3.50578785E-4</v>
      </c>
      <c r="W2" s="12">
        <v>3.50578785E-4</v>
      </c>
      <c r="X2" s="12">
        <v>3.50578785E-4</v>
      </c>
      <c r="Y2" s="12">
        <v>3.50578785E-4</v>
      </c>
      <c r="Z2" s="12">
        <v>3.50578785E-4</v>
      </c>
      <c r="AA2" s="12">
        <v>3.50578785E-4</v>
      </c>
      <c r="AB2" s="12">
        <v>0</v>
      </c>
      <c r="AC2" s="12">
        <v>0</v>
      </c>
      <c r="AD2" s="12">
        <v>0</v>
      </c>
      <c r="AE2" s="12">
        <v>0</v>
      </c>
      <c r="AF2" s="12">
        <v>0</v>
      </c>
      <c r="AG2" s="12">
        <v>0</v>
      </c>
      <c r="AH2" s="12">
        <v>0</v>
      </c>
      <c r="AI2" s="12">
        <v>0</v>
      </c>
      <c r="AJ2" s="12">
        <v>0</v>
      </c>
      <c r="AK2" s="12">
        <v>0</v>
      </c>
      <c r="AL2" s="12">
        <v>0</v>
      </c>
      <c r="AM2" s="12">
        <v>0</v>
      </c>
      <c r="AN2" s="12">
        <v>0</v>
      </c>
      <c r="AO2" s="12">
        <v>0</v>
      </c>
      <c r="AP2" s="12">
        <v>0</v>
      </c>
      <c r="AQ2" s="12">
        <v>0</v>
      </c>
      <c r="AR2" s="12">
        <v>0</v>
      </c>
      <c r="AS2" s="12">
        <v>0</v>
      </c>
      <c r="AT2" s="12">
        <v>14.282023370000001</v>
      </c>
      <c r="AU2" s="12">
        <v>14.282023370000001</v>
      </c>
      <c r="AV2" s="12">
        <v>14.282023370000001</v>
      </c>
      <c r="AW2" s="12">
        <v>4.8048812770000007</v>
      </c>
      <c r="AX2" s="12">
        <v>1.23360194</v>
      </c>
      <c r="AY2" s="12">
        <v>1.23360194</v>
      </c>
      <c r="AZ2" s="12">
        <v>1.23360194</v>
      </c>
      <c r="BA2" s="12">
        <v>1.23360194</v>
      </c>
      <c r="BB2" s="12">
        <v>1.23360194</v>
      </c>
      <c r="BC2" s="12">
        <v>1.23360194</v>
      </c>
      <c r="BD2" s="12">
        <v>1.23360194</v>
      </c>
      <c r="BE2" s="12">
        <v>1.23360194</v>
      </c>
      <c r="BF2" s="12">
        <v>0</v>
      </c>
      <c r="BG2" s="12">
        <v>0</v>
      </c>
      <c r="BH2" s="12">
        <v>0</v>
      </c>
      <c r="BI2" s="12">
        <v>0</v>
      </c>
      <c r="BJ2" s="12">
        <v>0</v>
      </c>
      <c r="BK2" s="12">
        <v>0</v>
      </c>
      <c r="BL2" s="12">
        <v>0</v>
      </c>
      <c r="BM2" s="12">
        <v>0</v>
      </c>
      <c r="BN2" s="12">
        <v>0</v>
      </c>
      <c r="BO2" s="12">
        <v>0</v>
      </c>
      <c r="BP2" s="12">
        <v>0</v>
      </c>
      <c r="BQ2" s="12">
        <v>0</v>
      </c>
      <c r="BR2" s="12">
        <v>0</v>
      </c>
      <c r="BS2" s="12">
        <v>0</v>
      </c>
      <c r="BT2" s="12">
        <v>0</v>
      </c>
      <c r="BU2" s="12">
        <v>0</v>
      </c>
    </row>
    <row r="3" spans="1:73" x14ac:dyDescent="0.25">
      <c r="A3" s="12" t="s">
        <v>3</v>
      </c>
      <c r="B3" s="12" t="s">
        <v>90</v>
      </c>
      <c r="C3" s="12" t="s">
        <v>96</v>
      </c>
      <c r="D3" s="12" t="s">
        <v>76</v>
      </c>
      <c r="E3" s="12" t="s">
        <v>201</v>
      </c>
      <c r="F3" s="12" t="s">
        <v>78</v>
      </c>
      <c r="G3" s="12">
        <v>2014</v>
      </c>
      <c r="H3" s="12" t="s">
        <v>180</v>
      </c>
      <c r="I3" s="12" t="s">
        <v>202</v>
      </c>
      <c r="J3" s="12" t="s">
        <v>97</v>
      </c>
      <c r="K3" s="12">
        <v>54</v>
      </c>
      <c r="L3" s="12">
        <v>53.489462340000003</v>
      </c>
      <c r="M3" s="12">
        <v>212175.3026</v>
      </c>
      <c r="N3" s="12">
        <v>0</v>
      </c>
      <c r="O3" s="12">
        <v>0</v>
      </c>
      <c r="P3" s="12">
        <v>0</v>
      </c>
      <c r="Q3" s="12">
        <v>5.3489462340000002E-2</v>
      </c>
      <c r="R3" s="12">
        <v>5.3489462340000002E-2</v>
      </c>
      <c r="S3" s="12">
        <v>5.19026878E-2</v>
      </c>
      <c r="T3" s="12">
        <v>4.3954362340000004E-2</v>
      </c>
      <c r="U3" s="12">
        <v>4.3954362340000004E-2</v>
      </c>
      <c r="V3" s="12">
        <v>4.3954362340000004E-2</v>
      </c>
      <c r="W3" s="12">
        <v>4.3954362340000004E-2</v>
      </c>
      <c r="X3" s="12">
        <v>4.3954362340000004E-2</v>
      </c>
      <c r="Y3" s="12">
        <v>4.3954362340000004E-2</v>
      </c>
      <c r="Z3" s="12">
        <v>4.3954362340000004E-2</v>
      </c>
      <c r="AA3" s="12">
        <v>4.3514318009999997E-2</v>
      </c>
      <c r="AB3" s="12">
        <v>1.317894941E-2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0</v>
      </c>
      <c r="AU3" s="12">
        <v>212.17530260000001</v>
      </c>
      <c r="AV3" s="12">
        <v>212.17530260000001</v>
      </c>
      <c r="AW3" s="12">
        <v>205.804385</v>
      </c>
      <c r="AX3" s="12">
        <v>175.97103129999999</v>
      </c>
      <c r="AY3" s="12">
        <v>175.97103129999999</v>
      </c>
      <c r="AZ3" s="12">
        <v>175.97103129999999</v>
      </c>
      <c r="BA3" s="12">
        <v>175.97103129999999</v>
      </c>
      <c r="BB3" s="12">
        <v>175.97103129999999</v>
      </c>
      <c r="BC3" s="12">
        <v>175.97103129999999</v>
      </c>
      <c r="BD3" s="12">
        <v>175.97103129999999</v>
      </c>
      <c r="BE3" s="12">
        <v>171.9133683</v>
      </c>
      <c r="BF3" s="12">
        <v>45.957890650000003</v>
      </c>
      <c r="BG3" s="12">
        <v>0</v>
      </c>
      <c r="BH3" s="12">
        <v>0</v>
      </c>
      <c r="BI3" s="12">
        <v>0</v>
      </c>
      <c r="BJ3" s="12">
        <v>0</v>
      </c>
      <c r="BK3" s="12">
        <v>0</v>
      </c>
      <c r="BL3" s="12">
        <v>0</v>
      </c>
      <c r="BM3" s="12">
        <v>0</v>
      </c>
      <c r="BN3" s="12">
        <v>0</v>
      </c>
      <c r="BO3" s="12">
        <v>0</v>
      </c>
      <c r="BP3" s="12">
        <v>0</v>
      </c>
      <c r="BQ3" s="12">
        <v>0</v>
      </c>
      <c r="BR3" s="12">
        <v>0</v>
      </c>
      <c r="BS3" s="12">
        <v>0</v>
      </c>
      <c r="BT3" s="12">
        <v>0</v>
      </c>
      <c r="BU3" s="12">
        <v>0</v>
      </c>
    </row>
    <row r="4" spans="1:73" x14ac:dyDescent="0.25">
      <c r="A4" s="12" t="s">
        <v>3</v>
      </c>
      <c r="B4" s="12" t="s">
        <v>90</v>
      </c>
      <c r="C4" s="12" t="s">
        <v>99</v>
      </c>
      <c r="D4" s="12" t="s">
        <v>76</v>
      </c>
      <c r="E4" s="12" t="s">
        <v>201</v>
      </c>
      <c r="F4" s="12" t="s">
        <v>78</v>
      </c>
      <c r="G4" s="12">
        <v>2011</v>
      </c>
      <c r="H4" s="12" t="s">
        <v>180</v>
      </c>
      <c r="I4" s="12" t="s">
        <v>202</v>
      </c>
      <c r="J4" s="12" t="s">
        <v>182</v>
      </c>
      <c r="K4" s="12">
        <v>1</v>
      </c>
      <c r="L4" s="12">
        <v>0.74032567599999999</v>
      </c>
      <c r="M4" s="12">
        <v>14664.487429999999</v>
      </c>
      <c r="N4" s="12">
        <v>7.4032567600000002E-4</v>
      </c>
      <c r="O4" s="12">
        <v>7.4032567600000002E-4</v>
      </c>
      <c r="P4" s="12">
        <v>7.4032567600000002E-4</v>
      </c>
      <c r="Q4" s="12">
        <v>7.4032567600000002E-4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3.6661218570000003</v>
      </c>
      <c r="AS4" s="12">
        <v>3.6661218570000003</v>
      </c>
      <c r="AT4" s="12">
        <v>3.6661218570000003</v>
      </c>
      <c r="AU4" s="12">
        <v>3.6661218570000003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  <c r="BE4" s="12">
        <v>0</v>
      </c>
      <c r="BF4" s="12">
        <v>0</v>
      </c>
      <c r="BG4" s="12">
        <v>0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>
        <v>0</v>
      </c>
      <c r="BT4" s="12">
        <v>0</v>
      </c>
      <c r="BU4" s="12">
        <v>0</v>
      </c>
    </row>
    <row r="5" spans="1:73" x14ac:dyDescent="0.25">
      <c r="A5" s="12" t="s">
        <v>3</v>
      </c>
      <c r="B5" s="12" t="s">
        <v>90</v>
      </c>
      <c r="C5" s="12" t="s">
        <v>99</v>
      </c>
      <c r="D5" s="12" t="s">
        <v>76</v>
      </c>
      <c r="E5" s="12" t="s">
        <v>201</v>
      </c>
      <c r="F5" s="12" t="s">
        <v>78</v>
      </c>
      <c r="G5" s="12">
        <v>2012</v>
      </c>
      <c r="H5" s="12" t="s">
        <v>180</v>
      </c>
      <c r="I5" s="12" t="s">
        <v>202</v>
      </c>
      <c r="J5" s="12" t="s">
        <v>182</v>
      </c>
      <c r="K5" s="12">
        <v>1</v>
      </c>
      <c r="L5" s="12">
        <v>1.0347976350000001</v>
      </c>
      <c r="M5" s="12">
        <v>15373.07573</v>
      </c>
      <c r="N5" s="12">
        <v>0</v>
      </c>
      <c r="O5" s="12">
        <v>1.0347976350000001E-3</v>
      </c>
      <c r="P5" s="12">
        <v>1.0347976350000001E-3</v>
      </c>
      <c r="Q5" s="12">
        <v>1.0347976350000001E-3</v>
      </c>
      <c r="R5" s="12">
        <v>1.0347976350000001E-3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5.1243585759999997</v>
      </c>
      <c r="AT5" s="12">
        <v>5.1243585759999997</v>
      </c>
      <c r="AU5" s="12">
        <v>5.1243585759999997</v>
      </c>
      <c r="AV5" s="12">
        <v>5.1243585759999997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0</v>
      </c>
      <c r="BS5" s="12">
        <v>0</v>
      </c>
      <c r="BT5" s="12">
        <v>0</v>
      </c>
      <c r="BU5" s="12">
        <v>0</v>
      </c>
    </row>
    <row r="6" spans="1:73" x14ac:dyDescent="0.25">
      <c r="A6" s="12" t="s">
        <v>3</v>
      </c>
      <c r="B6" s="12" t="s">
        <v>90</v>
      </c>
      <c r="C6" s="12" t="s">
        <v>99</v>
      </c>
      <c r="D6" s="12" t="s">
        <v>76</v>
      </c>
      <c r="E6" s="12" t="s">
        <v>201</v>
      </c>
      <c r="F6" s="12" t="s">
        <v>78</v>
      </c>
      <c r="G6" s="12">
        <v>2012</v>
      </c>
      <c r="H6" s="12" t="s">
        <v>180</v>
      </c>
      <c r="I6" s="12" t="s">
        <v>202</v>
      </c>
      <c r="J6" s="12" t="s">
        <v>182</v>
      </c>
      <c r="K6" s="12">
        <v>1</v>
      </c>
      <c r="L6" s="12">
        <v>0.51739881799999998</v>
      </c>
      <c r="M6" s="12">
        <v>7686.5378639999999</v>
      </c>
      <c r="N6" s="12">
        <v>0</v>
      </c>
      <c r="O6" s="12">
        <v>5.1739881799999995E-4</v>
      </c>
      <c r="P6" s="12">
        <v>5.1739881799999995E-4</v>
      </c>
      <c r="Q6" s="12">
        <v>5.1739881799999995E-4</v>
      </c>
      <c r="R6" s="12">
        <v>5.1739881799999995E-4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2.5621792879999998</v>
      </c>
      <c r="AT6" s="12">
        <v>2.5621792879999998</v>
      </c>
      <c r="AU6" s="12">
        <v>2.5621792879999998</v>
      </c>
      <c r="AV6" s="12">
        <v>2.5621792879999998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</row>
    <row r="7" spans="1:73" x14ac:dyDescent="0.25">
      <c r="A7" s="12" t="s">
        <v>3</v>
      </c>
      <c r="B7" s="12" t="s">
        <v>90</v>
      </c>
      <c r="C7" s="12" t="s">
        <v>99</v>
      </c>
      <c r="D7" s="12" t="s">
        <v>76</v>
      </c>
      <c r="E7" s="12" t="s">
        <v>201</v>
      </c>
      <c r="F7" s="12" t="s">
        <v>78</v>
      </c>
      <c r="G7" s="12">
        <v>2013</v>
      </c>
      <c r="H7" s="12" t="s">
        <v>180</v>
      </c>
      <c r="I7" s="12" t="s">
        <v>202</v>
      </c>
      <c r="J7" s="12" t="s">
        <v>182</v>
      </c>
      <c r="K7" s="12">
        <v>1</v>
      </c>
      <c r="L7" s="12">
        <v>0.187040966</v>
      </c>
      <c r="M7" s="12">
        <v>2056.6460740000002</v>
      </c>
      <c r="N7" s="12">
        <v>0</v>
      </c>
      <c r="O7" s="12">
        <v>0</v>
      </c>
      <c r="P7" s="12">
        <v>1.8704096600000001E-4</v>
      </c>
      <c r="Q7" s="12">
        <v>1.8704096600000001E-4</v>
      </c>
      <c r="R7" s="12">
        <v>1.8704096600000001E-4</v>
      </c>
      <c r="S7" s="12">
        <v>1.8704096600000001E-4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1.0283230370000001</v>
      </c>
      <c r="AU7" s="12">
        <v>1.0283230370000001</v>
      </c>
      <c r="AV7" s="12">
        <v>1.0283230370000001</v>
      </c>
      <c r="AW7" s="12">
        <v>1.0283230370000001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</row>
    <row r="8" spans="1:73" x14ac:dyDescent="0.25">
      <c r="A8" s="12" t="s">
        <v>3</v>
      </c>
      <c r="B8" s="12" t="s">
        <v>90</v>
      </c>
      <c r="C8" s="12" t="s">
        <v>99</v>
      </c>
      <c r="D8" s="12" t="s">
        <v>76</v>
      </c>
      <c r="E8" s="12" t="s">
        <v>201</v>
      </c>
      <c r="F8" s="12" t="s">
        <v>78</v>
      </c>
      <c r="G8" s="12">
        <v>2013</v>
      </c>
      <c r="H8" s="12" t="s">
        <v>180</v>
      </c>
      <c r="I8" s="12" t="s">
        <v>202</v>
      </c>
      <c r="J8" s="12" t="s">
        <v>182</v>
      </c>
      <c r="K8" s="12">
        <v>7</v>
      </c>
      <c r="L8" s="12">
        <v>61.729651570000001</v>
      </c>
      <c r="M8" s="12">
        <v>678760.64049999998</v>
      </c>
      <c r="N8" s="12">
        <v>0</v>
      </c>
      <c r="O8" s="12">
        <v>0</v>
      </c>
      <c r="P8" s="12">
        <v>6.1729651570000002E-2</v>
      </c>
      <c r="Q8" s="12">
        <v>6.1729651570000002E-2</v>
      </c>
      <c r="R8" s="12">
        <v>6.1729651570000002E-2</v>
      </c>
      <c r="S8" s="12">
        <v>6.1729651570000002E-2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339.38032020000003</v>
      </c>
      <c r="AU8" s="12">
        <v>339.38032020000003</v>
      </c>
      <c r="AV8" s="12">
        <v>339.38032020000003</v>
      </c>
      <c r="AW8" s="12">
        <v>339.38032020000003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</row>
    <row r="9" spans="1:73" x14ac:dyDescent="0.25">
      <c r="A9" s="12" t="s">
        <v>3</v>
      </c>
      <c r="B9" s="12" t="s">
        <v>90</v>
      </c>
      <c r="C9" s="12" t="s">
        <v>99</v>
      </c>
      <c r="D9" s="12" t="s">
        <v>76</v>
      </c>
      <c r="E9" s="12" t="s">
        <v>201</v>
      </c>
      <c r="F9" s="12" t="s">
        <v>78</v>
      </c>
      <c r="G9" s="12">
        <v>2014</v>
      </c>
      <c r="H9" s="12" t="s">
        <v>180</v>
      </c>
      <c r="I9" s="12" t="s">
        <v>202</v>
      </c>
      <c r="J9" s="12" t="s">
        <v>182</v>
      </c>
      <c r="K9" s="12">
        <v>4</v>
      </c>
      <c r="L9" s="12">
        <v>53.46772206</v>
      </c>
      <c r="M9" s="12">
        <v>261094.28020000001</v>
      </c>
      <c r="N9" s="12">
        <v>0</v>
      </c>
      <c r="O9" s="12">
        <v>0</v>
      </c>
      <c r="P9" s="12">
        <v>0</v>
      </c>
      <c r="Q9" s="12">
        <v>5.346772206E-2</v>
      </c>
      <c r="R9" s="12">
        <v>5.346772206E-2</v>
      </c>
      <c r="S9" s="12">
        <v>5.346772206E-2</v>
      </c>
      <c r="T9" s="12">
        <v>5.346772206E-2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261.09428020000001</v>
      </c>
      <c r="AV9" s="12">
        <v>261.09428020000001</v>
      </c>
      <c r="AW9" s="12">
        <v>261.09428020000001</v>
      </c>
      <c r="AX9" s="12">
        <v>261.09428020000001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</row>
    <row r="10" spans="1:73" x14ac:dyDescent="0.25">
      <c r="A10" s="12" t="s">
        <v>3</v>
      </c>
      <c r="B10" s="12" t="s">
        <v>90</v>
      </c>
      <c r="C10" s="12" t="s">
        <v>107</v>
      </c>
      <c r="D10" s="12" t="s">
        <v>76</v>
      </c>
      <c r="E10" s="12" t="s">
        <v>201</v>
      </c>
      <c r="F10" s="12" t="s">
        <v>78</v>
      </c>
      <c r="G10" s="12">
        <v>2013</v>
      </c>
      <c r="H10" s="12" t="s">
        <v>180</v>
      </c>
      <c r="I10" s="12" t="s">
        <v>202</v>
      </c>
      <c r="J10" s="12" t="s">
        <v>80</v>
      </c>
      <c r="K10" s="12">
        <v>1</v>
      </c>
      <c r="L10" s="12">
        <v>69.312791660000002</v>
      </c>
      <c r="M10" s="12">
        <v>781782.89410000003</v>
      </c>
      <c r="N10" s="12">
        <v>0</v>
      </c>
      <c r="O10" s="12">
        <v>0</v>
      </c>
      <c r="P10" s="12">
        <v>6.9312791659999998E-2</v>
      </c>
      <c r="Q10" s="12">
        <v>6.9312791659999998E-2</v>
      </c>
      <c r="R10" s="12">
        <v>6.9312791659999998E-2</v>
      </c>
      <c r="S10" s="12">
        <v>6.9312791659999998E-2</v>
      </c>
      <c r="T10" s="12">
        <v>6.9312791659999998E-2</v>
      </c>
      <c r="U10" s="12">
        <v>6.9312791659999998E-2</v>
      </c>
      <c r="V10" s="12">
        <v>6.9312791659999998E-2</v>
      </c>
      <c r="W10" s="12">
        <v>6.9312791659999998E-2</v>
      </c>
      <c r="X10" s="12">
        <v>6.9312791659999998E-2</v>
      </c>
      <c r="Y10" s="12">
        <v>6.9312791659999998E-2</v>
      </c>
      <c r="Z10" s="12">
        <v>8.9020412600000001E-3</v>
      </c>
      <c r="AA10" s="12">
        <v>8.9020412600000001E-3</v>
      </c>
      <c r="AB10" s="12">
        <v>8.9020412600000001E-3</v>
      </c>
      <c r="AC10" s="12">
        <v>8.9020412600000001E-3</v>
      </c>
      <c r="AD10" s="12">
        <v>8.9020412600000001E-3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390.89144709999999</v>
      </c>
      <c r="AU10" s="12">
        <v>390.89144709999999</v>
      </c>
      <c r="AV10" s="12">
        <v>390.89144709999999</v>
      </c>
      <c r="AW10" s="12">
        <v>390.89144709999999</v>
      </c>
      <c r="AX10" s="12">
        <v>390.89144709999999</v>
      </c>
      <c r="AY10" s="12">
        <v>390.89144709999999</v>
      </c>
      <c r="AZ10" s="12">
        <v>390.89144709999999</v>
      </c>
      <c r="BA10" s="12">
        <v>390.89144709999999</v>
      </c>
      <c r="BB10" s="12">
        <v>390.89144709999999</v>
      </c>
      <c r="BC10" s="12">
        <v>390.89144709999999</v>
      </c>
      <c r="BD10" s="12">
        <v>14.93259522</v>
      </c>
      <c r="BE10" s="12">
        <v>14.93259522</v>
      </c>
      <c r="BF10" s="12">
        <v>14.93259522</v>
      </c>
      <c r="BG10" s="12">
        <v>14.93259522</v>
      </c>
      <c r="BH10" s="12">
        <v>14.93259522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</row>
    <row r="11" spans="1:73" x14ac:dyDescent="0.25">
      <c r="A11" s="12" t="s">
        <v>3</v>
      </c>
      <c r="B11" s="12" t="s">
        <v>90</v>
      </c>
      <c r="C11" s="12" t="s">
        <v>98</v>
      </c>
      <c r="D11" s="12" t="s">
        <v>76</v>
      </c>
      <c r="E11" s="12" t="s">
        <v>201</v>
      </c>
      <c r="F11" s="12" t="s">
        <v>78</v>
      </c>
      <c r="G11" s="12">
        <v>2012</v>
      </c>
      <c r="H11" s="12" t="s">
        <v>180</v>
      </c>
      <c r="I11" s="12" t="s">
        <v>202</v>
      </c>
      <c r="J11" s="12" t="s">
        <v>97</v>
      </c>
      <c r="K11" s="12">
        <v>2</v>
      </c>
      <c r="L11" s="12">
        <v>0.45</v>
      </c>
      <c r="M11" s="12">
        <v>30576.38</v>
      </c>
      <c r="N11" s="12">
        <v>0</v>
      </c>
      <c r="O11" s="12">
        <v>4.4999999999999999E-4</v>
      </c>
      <c r="P11" s="12">
        <v>4.4999999999999999E-4</v>
      </c>
      <c r="Q11" s="12">
        <v>4.4999999999999999E-4</v>
      </c>
      <c r="R11" s="12">
        <v>4.4999999999999999E-4</v>
      </c>
      <c r="S11" s="12">
        <v>4.4999999999999999E-4</v>
      </c>
      <c r="T11" s="12">
        <v>4.4999999999999999E-4</v>
      </c>
      <c r="U11" s="12">
        <v>4.4999999999999999E-4</v>
      </c>
      <c r="V11" s="12">
        <v>4.4999999999999999E-4</v>
      </c>
      <c r="W11" s="12">
        <v>4.4999999999999999E-4</v>
      </c>
      <c r="X11" s="12">
        <v>4.4999999999999999E-4</v>
      </c>
      <c r="Y11" s="12">
        <v>4.4999999999999999E-4</v>
      </c>
      <c r="Z11" s="12">
        <v>4.4999999999999999E-4</v>
      </c>
      <c r="AA11" s="12">
        <v>4.4999999999999999E-4</v>
      </c>
      <c r="AB11" s="12">
        <v>4.4999999999999999E-4</v>
      </c>
      <c r="AC11" s="12">
        <v>4.4999999999999999E-4</v>
      </c>
      <c r="AD11" s="12">
        <v>4.4999999999999999E-4</v>
      </c>
      <c r="AE11" s="12">
        <v>1.1999999999999999E-4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29.303000000000001</v>
      </c>
      <c r="AT11" s="12">
        <v>29.303000000000001</v>
      </c>
      <c r="AU11" s="12">
        <v>29.303000000000001</v>
      </c>
      <c r="AV11" s="12">
        <v>29.303000000000001</v>
      </c>
      <c r="AW11" s="12">
        <v>29.303000000000001</v>
      </c>
      <c r="AX11" s="12">
        <v>29.303000000000001</v>
      </c>
      <c r="AY11" s="12">
        <v>29.303000000000001</v>
      </c>
      <c r="AZ11" s="12">
        <v>29.303000000000001</v>
      </c>
      <c r="BA11" s="12">
        <v>29.303000000000001</v>
      </c>
      <c r="BB11" s="12">
        <v>29.303000000000001</v>
      </c>
      <c r="BC11" s="12">
        <v>29.303000000000001</v>
      </c>
      <c r="BD11" s="12">
        <v>29.303000000000001</v>
      </c>
      <c r="BE11" s="12">
        <v>29.303000000000001</v>
      </c>
      <c r="BF11" s="12">
        <v>29.303000000000001</v>
      </c>
      <c r="BG11" s="12">
        <v>29.303000000000001</v>
      </c>
      <c r="BH11" s="12">
        <v>21.547999999999998</v>
      </c>
      <c r="BI11" s="12">
        <v>0.57199999999999995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</row>
    <row r="12" spans="1:73" x14ac:dyDescent="0.25">
      <c r="A12" s="12" t="s">
        <v>3</v>
      </c>
      <c r="B12" s="12" t="s">
        <v>90</v>
      </c>
      <c r="C12" s="12" t="s">
        <v>98</v>
      </c>
      <c r="D12" s="12" t="s">
        <v>76</v>
      </c>
      <c r="E12" s="12" t="s">
        <v>201</v>
      </c>
      <c r="F12" s="12" t="s">
        <v>78</v>
      </c>
      <c r="G12" s="12">
        <v>2013</v>
      </c>
      <c r="H12" s="12" t="s">
        <v>180</v>
      </c>
      <c r="I12" s="12" t="s">
        <v>202</v>
      </c>
      <c r="J12" s="12" t="s">
        <v>97</v>
      </c>
      <c r="K12" s="12">
        <v>18</v>
      </c>
      <c r="L12" s="12">
        <v>157.18614049999999</v>
      </c>
      <c r="M12" s="12">
        <v>2248921.0180000002</v>
      </c>
      <c r="N12" s="12">
        <v>0</v>
      </c>
      <c r="O12" s="12">
        <v>0</v>
      </c>
      <c r="P12" s="12">
        <v>0.15880442300000003</v>
      </c>
      <c r="Q12" s="12">
        <v>0.15718614049999999</v>
      </c>
      <c r="R12" s="12">
        <v>0.157090492</v>
      </c>
      <c r="S12" s="12">
        <v>0.157090492</v>
      </c>
      <c r="T12" s="12">
        <v>0.15686454150000001</v>
      </c>
      <c r="U12" s="12">
        <v>0.154593641</v>
      </c>
      <c r="V12" s="12">
        <v>0.154593641</v>
      </c>
      <c r="W12" s="12">
        <v>0.154593641</v>
      </c>
      <c r="X12" s="12">
        <v>0.14794953559999999</v>
      </c>
      <c r="Y12" s="12">
        <v>0.13139522550000002</v>
      </c>
      <c r="Z12" s="12">
        <v>0.1105347243</v>
      </c>
      <c r="AA12" s="12">
        <v>0.1105347243</v>
      </c>
      <c r="AB12" s="12">
        <v>7.0676221310000009E-2</v>
      </c>
      <c r="AC12" s="12">
        <v>6.4686274949999997E-2</v>
      </c>
      <c r="AD12" s="12">
        <v>6.4686274949999997E-2</v>
      </c>
      <c r="AE12" s="12">
        <v>5.5225631659999996E-2</v>
      </c>
      <c r="AF12" s="12">
        <v>1.1870622609999999E-2</v>
      </c>
      <c r="AG12" s="12">
        <v>1.0790591859999999E-2</v>
      </c>
      <c r="AH12" s="12">
        <v>1.0790591859999999E-2</v>
      </c>
      <c r="AI12" s="12">
        <v>1.0790591859999999E-2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1127.7165109999999</v>
      </c>
      <c r="AU12" s="12">
        <v>1121.204506</v>
      </c>
      <c r="AV12" s="12">
        <v>1120.8713160000002</v>
      </c>
      <c r="AW12" s="12">
        <v>1120.8713160000002</v>
      </c>
      <c r="AX12" s="12">
        <v>1120.08422</v>
      </c>
      <c r="AY12" s="12">
        <v>1101.2236869999999</v>
      </c>
      <c r="AZ12" s="12">
        <v>1101.2236869999999</v>
      </c>
      <c r="BA12" s="12">
        <v>1099.4920549999999</v>
      </c>
      <c r="BB12" s="12">
        <v>1071.1218610000001</v>
      </c>
      <c r="BC12" s="12">
        <v>933.63317870000003</v>
      </c>
      <c r="BD12" s="12">
        <v>734.22354989999997</v>
      </c>
      <c r="BE12" s="12">
        <v>719.8657862</v>
      </c>
      <c r="BF12" s="12">
        <v>421.66907049999998</v>
      </c>
      <c r="BG12" s="12">
        <v>398.49244799999997</v>
      </c>
      <c r="BH12" s="12">
        <v>398.49244799999997</v>
      </c>
      <c r="BI12" s="12">
        <v>328.7878809</v>
      </c>
      <c r="BJ12" s="12">
        <v>38.534299830000002</v>
      </c>
      <c r="BK12" s="12">
        <v>37.588902969999999</v>
      </c>
      <c r="BL12" s="12">
        <v>37.588902969999999</v>
      </c>
      <c r="BM12" s="12">
        <v>37.588902969999999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</row>
    <row r="13" spans="1:73" x14ac:dyDescent="0.25">
      <c r="A13" s="12" t="s">
        <v>3</v>
      </c>
      <c r="B13" s="12" t="s">
        <v>90</v>
      </c>
      <c r="C13" s="12" t="s">
        <v>98</v>
      </c>
      <c r="D13" s="12" t="s">
        <v>76</v>
      </c>
      <c r="E13" s="12" t="s">
        <v>201</v>
      </c>
      <c r="F13" s="12" t="s">
        <v>78</v>
      </c>
      <c r="G13" s="12">
        <v>2014</v>
      </c>
      <c r="H13" s="12" t="s">
        <v>180</v>
      </c>
      <c r="I13" s="12" t="s">
        <v>202</v>
      </c>
      <c r="J13" s="12" t="s">
        <v>97</v>
      </c>
      <c r="K13" s="12">
        <v>185</v>
      </c>
      <c r="L13" s="12">
        <v>750.98318749999999</v>
      </c>
      <c r="M13" s="12">
        <v>4672154.3389999997</v>
      </c>
      <c r="N13" s="12">
        <v>0</v>
      </c>
      <c r="O13" s="12">
        <v>0</v>
      </c>
      <c r="P13" s="12">
        <v>0</v>
      </c>
      <c r="Q13" s="12">
        <v>0.75098318750000004</v>
      </c>
      <c r="R13" s="12">
        <v>0.74212345739999996</v>
      </c>
      <c r="S13" s="12">
        <v>0.74212345739999996</v>
      </c>
      <c r="T13" s="12">
        <v>0.72182499519999999</v>
      </c>
      <c r="U13" s="12">
        <v>0.72182499519999999</v>
      </c>
      <c r="V13" s="12">
        <v>0.72182499519999999</v>
      </c>
      <c r="W13" s="12">
        <v>0.7001237535</v>
      </c>
      <c r="X13" s="12">
        <v>0.7001237535</v>
      </c>
      <c r="Y13" s="12">
        <v>0.69799565919999995</v>
      </c>
      <c r="Z13" s="12">
        <v>0.6060586604</v>
      </c>
      <c r="AA13" s="12">
        <v>0.5142226929</v>
      </c>
      <c r="AB13" s="12">
        <v>0.51398096029999996</v>
      </c>
      <c r="AC13" s="12">
        <v>0.31539226980000001</v>
      </c>
      <c r="AD13" s="12">
        <v>0.26782230610000002</v>
      </c>
      <c r="AE13" s="12">
        <v>0.26782230610000002</v>
      </c>
      <c r="AF13" s="12">
        <v>0.23184550880000002</v>
      </c>
      <c r="AG13" s="12">
        <v>0.11713925140000001</v>
      </c>
      <c r="AH13" s="12">
        <v>0.11713925140000001</v>
      </c>
      <c r="AI13" s="12">
        <v>0.11713925140000001</v>
      </c>
      <c r="AJ13" s="12">
        <v>0.11713925140000001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4672.1543389999997</v>
      </c>
      <c r="AV13" s="12">
        <v>4641.0633129999997</v>
      </c>
      <c r="AW13" s="12">
        <v>4641.0633129999997</v>
      </c>
      <c r="AX13" s="12">
        <v>4570.0522099999998</v>
      </c>
      <c r="AY13" s="12">
        <v>4570.0522099999998</v>
      </c>
      <c r="AZ13" s="12">
        <v>4570.0522099999998</v>
      </c>
      <c r="BA13" s="12">
        <v>4401.6192410000003</v>
      </c>
      <c r="BB13" s="12">
        <v>4401.6192410000003</v>
      </c>
      <c r="BC13" s="12">
        <v>4287.1395620000003</v>
      </c>
      <c r="BD13" s="12">
        <v>3543.8149370000001</v>
      </c>
      <c r="BE13" s="12">
        <v>2747.202546</v>
      </c>
      <c r="BF13" s="12">
        <v>2642.7425630000002</v>
      </c>
      <c r="BG13" s="12">
        <v>1367.8626270000002</v>
      </c>
      <c r="BH13" s="12">
        <v>1200.7989359999999</v>
      </c>
      <c r="BI13" s="12">
        <v>1200.7989359999999</v>
      </c>
      <c r="BJ13" s="12">
        <v>1002.622</v>
      </c>
      <c r="BK13" s="12">
        <v>301.3242884</v>
      </c>
      <c r="BL13" s="12">
        <v>301.3242884</v>
      </c>
      <c r="BM13" s="12">
        <v>301.3242884</v>
      </c>
      <c r="BN13" s="12">
        <v>301.3242884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</row>
    <row r="14" spans="1:73" x14ac:dyDescent="0.25">
      <c r="A14" s="12" t="s">
        <v>3</v>
      </c>
      <c r="B14" s="12" t="s">
        <v>74</v>
      </c>
      <c r="C14" s="12" t="s">
        <v>75</v>
      </c>
      <c r="D14" s="12" t="s">
        <v>76</v>
      </c>
      <c r="E14" s="12" t="s">
        <v>77</v>
      </c>
      <c r="F14" s="12" t="s">
        <v>78</v>
      </c>
      <c r="G14" s="12">
        <v>2014</v>
      </c>
      <c r="H14" s="12" t="s">
        <v>180</v>
      </c>
      <c r="I14" s="12" t="s">
        <v>190</v>
      </c>
      <c r="J14" s="12" t="s">
        <v>81</v>
      </c>
      <c r="K14" s="12">
        <v>57</v>
      </c>
      <c r="L14" s="12">
        <v>11.81006365</v>
      </c>
      <c r="M14" s="12">
        <v>21058.073039999999</v>
      </c>
      <c r="N14" s="12">
        <v>0</v>
      </c>
      <c r="O14" s="12">
        <v>0</v>
      </c>
      <c r="P14" s="12">
        <v>0</v>
      </c>
      <c r="Q14" s="12">
        <v>1.1810063650000001E-2</v>
      </c>
      <c r="R14" s="12">
        <v>1.1810063650000001E-2</v>
      </c>
      <c r="S14" s="12">
        <v>1.1810063650000001E-2</v>
      </c>
      <c r="T14" s="12">
        <v>1.1810063650000001E-2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21.05807304</v>
      </c>
      <c r="AV14" s="12">
        <v>21.05807304</v>
      </c>
      <c r="AW14" s="12">
        <v>21.05807304</v>
      </c>
      <c r="AX14" s="12">
        <v>21.05807304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</row>
    <row r="15" spans="1:73" x14ac:dyDescent="0.25">
      <c r="A15" s="12" t="s">
        <v>3</v>
      </c>
      <c r="B15" s="12" t="s">
        <v>74</v>
      </c>
      <c r="C15" s="12" t="s">
        <v>82</v>
      </c>
      <c r="D15" s="12" t="s">
        <v>76</v>
      </c>
      <c r="E15" s="12" t="s">
        <v>77</v>
      </c>
      <c r="F15" s="12" t="s">
        <v>78</v>
      </c>
      <c r="G15" s="12">
        <v>2014</v>
      </c>
      <c r="H15" s="12" t="s">
        <v>180</v>
      </c>
      <c r="I15" s="12" t="s">
        <v>202</v>
      </c>
      <c r="J15" s="12" t="s">
        <v>81</v>
      </c>
      <c r="K15" s="12">
        <v>1</v>
      </c>
      <c r="L15" s="12">
        <v>0.11675429700000001</v>
      </c>
      <c r="M15" s="12">
        <v>104.40804660000001</v>
      </c>
      <c r="N15" s="12">
        <v>0</v>
      </c>
      <c r="O15" s="12">
        <v>0</v>
      </c>
      <c r="P15" s="12">
        <v>0</v>
      </c>
      <c r="Q15" s="12">
        <v>1.1675429700000001E-4</v>
      </c>
      <c r="R15" s="12">
        <v>1.1675429700000001E-4</v>
      </c>
      <c r="S15" s="12">
        <v>1.1675429700000001E-4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0.10440804660000001</v>
      </c>
      <c r="AV15" s="12">
        <v>0.10440804660000001</v>
      </c>
      <c r="AW15" s="12">
        <v>0.10440804660000001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</row>
    <row r="16" spans="1:73" x14ac:dyDescent="0.25">
      <c r="A16" s="12" t="s">
        <v>3</v>
      </c>
      <c r="B16" s="12" t="s">
        <v>74</v>
      </c>
      <c r="C16" s="12" t="s">
        <v>82</v>
      </c>
      <c r="D16" s="12" t="s">
        <v>76</v>
      </c>
      <c r="E16" s="12" t="s">
        <v>77</v>
      </c>
      <c r="F16" s="12" t="s">
        <v>78</v>
      </c>
      <c r="G16" s="12">
        <v>2014</v>
      </c>
      <c r="H16" s="12" t="s">
        <v>180</v>
      </c>
      <c r="I16" s="12" t="s">
        <v>202</v>
      </c>
      <c r="J16" s="12" t="s">
        <v>81</v>
      </c>
      <c r="K16" s="12">
        <v>7</v>
      </c>
      <c r="L16" s="12">
        <v>1.2389288409999999</v>
      </c>
      <c r="M16" s="12">
        <v>2209.0866569999998</v>
      </c>
      <c r="N16" s="12">
        <v>0</v>
      </c>
      <c r="O16" s="12">
        <v>0</v>
      </c>
      <c r="P16" s="12">
        <v>0</v>
      </c>
      <c r="Q16" s="12">
        <v>1.2389288409999999E-3</v>
      </c>
      <c r="R16" s="12">
        <v>1.2389288409999999E-3</v>
      </c>
      <c r="S16" s="12">
        <v>1.2389288409999999E-3</v>
      </c>
      <c r="T16" s="12">
        <v>1.2389288409999999E-3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2.2090866569999998</v>
      </c>
      <c r="AV16" s="12">
        <v>2.2090866569999998</v>
      </c>
      <c r="AW16" s="12">
        <v>2.2090866569999998</v>
      </c>
      <c r="AX16" s="12">
        <v>2.2090866569999998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</row>
    <row r="17" spans="1:73" x14ac:dyDescent="0.25">
      <c r="A17" s="12" t="s">
        <v>3</v>
      </c>
      <c r="B17" s="12" t="s">
        <v>74</v>
      </c>
      <c r="C17" s="12" t="s">
        <v>82</v>
      </c>
      <c r="D17" s="12" t="s">
        <v>76</v>
      </c>
      <c r="E17" s="12" t="s">
        <v>77</v>
      </c>
      <c r="F17" s="12" t="s">
        <v>78</v>
      </c>
      <c r="G17" s="12">
        <v>2014</v>
      </c>
      <c r="H17" s="12" t="s">
        <v>180</v>
      </c>
      <c r="I17" s="12" t="s">
        <v>202</v>
      </c>
      <c r="J17" s="12" t="s">
        <v>81</v>
      </c>
      <c r="K17" s="12">
        <v>107.05502678697431</v>
      </c>
      <c r="L17" s="12">
        <v>7.4550303116281444</v>
      </c>
      <c r="M17" s="12">
        <v>53978.658124002432</v>
      </c>
      <c r="N17" s="12">
        <v>0</v>
      </c>
      <c r="O17" s="12">
        <v>0</v>
      </c>
      <c r="P17" s="12">
        <v>0</v>
      </c>
      <c r="Q17" s="12">
        <v>7.4550303116281448E-3</v>
      </c>
      <c r="R17" s="12">
        <v>7.4550303116281448E-3</v>
      </c>
      <c r="S17" s="12">
        <v>7.4550303116281448E-3</v>
      </c>
      <c r="T17" s="12">
        <v>7.4550303116281448E-3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53.978658124002429</v>
      </c>
      <c r="AV17" s="12">
        <v>53.978658124002429</v>
      </c>
      <c r="AW17" s="12">
        <v>53.978658124002429</v>
      </c>
      <c r="AX17" s="12">
        <v>53.978658124002429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</row>
    <row r="18" spans="1:73" x14ac:dyDescent="0.25">
      <c r="A18" s="12" t="s">
        <v>3</v>
      </c>
      <c r="B18" s="12" t="s">
        <v>74</v>
      </c>
      <c r="C18" s="12" t="s">
        <v>82</v>
      </c>
      <c r="D18" s="12" t="s">
        <v>76</v>
      </c>
      <c r="E18" s="12" t="s">
        <v>77</v>
      </c>
      <c r="F18" s="12" t="s">
        <v>78</v>
      </c>
      <c r="G18" s="12">
        <v>2014</v>
      </c>
      <c r="H18" s="12" t="s">
        <v>180</v>
      </c>
      <c r="I18" s="12" t="s">
        <v>202</v>
      </c>
      <c r="J18" s="12" t="s">
        <v>81</v>
      </c>
      <c r="K18" s="12">
        <v>166.13756696743579</v>
      </c>
      <c r="L18" s="12">
        <v>9.9668488995597624</v>
      </c>
      <c r="M18" s="12">
        <v>67818.231341883089</v>
      </c>
      <c r="N18" s="12">
        <v>0</v>
      </c>
      <c r="O18" s="12">
        <v>0</v>
      </c>
      <c r="P18" s="12">
        <v>0</v>
      </c>
      <c r="Q18" s="12">
        <v>9.9668488995597621E-3</v>
      </c>
      <c r="R18" s="12">
        <v>9.9668488995597621E-3</v>
      </c>
      <c r="S18" s="12">
        <v>9.9668488995597621E-3</v>
      </c>
      <c r="T18" s="12">
        <v>9.9668488995597621E-3</v>
      </c>
      <c r="U18" s="12">
        <v>9.9668488995597621E-3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67.818231341883092</v>
      </c>
      <c r="AV18" s="12">
        <v>67.818231341883092</v>
      </c>
      <c r="AW18" s="12">
        <v>67.818231341883092</v>
      </c>
      <c r="AX18" s="12">
        <v>67.818231341883092</v>
      </c>
      <c r="AY18" s="12">
        <v>67.818231341883092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</row>
    <row r="19" spans="1:73" x14ac:dyDescent="0.25">
      <c r="A19" s="12" t="s">
        <v>3</v>
      </c>
      <c r="B19" s="12" t="s">
        <v>74</v>
      </c>
      <c r="C19" s="12" t="s">
        <v>83</v>
      </c>
      <c r="D19" s="12" t="s">
        <v>76</v>
      </c>
      <c r="E19" s="12" t="s">
        <v>77</v>
      </c>
      <c r="F19" s="12" t="s">
        <v>78</v>
      </c>
      <c r="G19" s="12">
        <v>2014</v>
      </c>
      <c r="H19" s="12" t="s">
        <v>180</v>
      </c>
      <c r="I19" s="12" t="s">
        <v>203</v>
      </c>
      <c r="J19" s="12" t="s">
        <v>189</v>
      </c>
      <c r="K19" s="12">
        <v>66372.637659999993</v>
      </c>
      <c r="L19" s="12">
        <v>110.65072410000001</v>
      </c>
      <c r="M19" s="12">
        <v>1690736.1229999999</v>
      </c>
      <c r="N19" s="12">
        <v>0</v>
      </c>
      <c r="O19" s="12">
        <v>0</v>
      </c>
      <c r="P19" s="12">
        <v>0</v>
      </c>
      <c r="Q19" s="12">
        <v>0.1106507241</v>
      </c>
      <c r="R19" s="12">
        <v>9.6586073099999989E-2</v>
      </c>
      <c r="S19" s="12">
        <v>8.9256355790000005E-2</v>
      </c>
      <c r="T19" s="12">
        <v>8.9256355790000005E-2</v>
      </c>
      <c r="U19" s="12">
        <v>8.9256355790000005E-2</v>
      </c>
      <c r="V19" s="12">
        <v>8.9256355790000005E-2</v>
      </c>
      <c r="W19" s="12">
        <v>8.9256355790000005E-2</v>
      </c>
      <c r="X19" s="12">
        <v>8.9189600899999999E-2</v>
      </c>
      <c r="Y19" s="12">
        <v>8.9189600899999999E-2</v>
      </c>
      <c r="Z19" s="12">
        <v>8.3264693249999994E-2</v>
      </c>
      <c r="AA19" s="12">
        <v>7.5775984269999999E-2</v>
      </c>
      <c r="AB19" s="12">
        <v>6.418924547999999E-2</v>
      </c>
      <c r="AC19" s="12">
        <v>6.418924547999999E-2</v>
      </c>
      <c r="AD19" s="12">
        <v>6.3880368179999994E-2</v>
      </c>
      <c r="AE19" s="12">
        <v>6.3880368179999994E-2</v>
      </c>
      <c r="AF19" s="12">
        <v>6.3749888099999999E-2</v>
      </c>
      <c r="AG19" s="12">
        <v>5.1824470759999998E-2</v>
      </c>
      <c r="AH19" s="12">
        <v>5.1824470759999998E-2</v>
      </c>
      <c r="AI19" s="12">
        <v>5.1824470759999998E-2</v>
      </c>
      <c r="AJ19" s="12">
        <v>5.1824470759999998E-2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1690.7361229999999</v>
      </c>
      <c r="AV19" s="12">
        <v>1466.695727</v>
      </c>
      <c r="AW19" s="12">
        <v>1349.9382779999999</v>
      </c>
      <c r="AX19" s="12">
        <v>1349.9382779999999</v>
      </c>
      <c r="AY19" s="12">
        <v>1349.9382779999999</v>
      </c>
      <c r="AZ19" s="12">
        <v>1349.9382779999999</v>
      </c>
      <c r="BA19" s="12">
        <v>1349.9382779999999</v>
      </c>
      <c r="BB19" s="12">
        <v>1349.3535049999998</v>
      </c>
      <c r="BC19" s="12">
        <v>1349.3535049999998</v>
      </c>
      <c r="BD19" s="12">
        <v>1254.9737250000001</v>
      </c>
      <c r="BE19" s="12">
        <v>1220.0734499999999</v>
      </c>
      <c r="BF19" s="12">
        <v>1031.7043100000001</v>
      </c>
      <c r="BG19" s="12">
        <v>1031.7043100000001</v>
      </c>
      <c r="BH19" s="12">
        <v>1016.9303930000001</v>
      </c>
      <c r="BI19" s="12">
        <v>1016.9303930000001</v>
      </c>
      <c r="BJ19" s="12">
        <v>1015.492687</v>
      </c>
      <c r="BK19" s="12">
        <v>825.52883840000004</v>
      </c>
      <c r="BL19" s="12">
        <v>825.52883840000004</v>
      </c>
      <c r="BM19" s="12">
        <v>825.52883840000004</v>
      </c>
      <c r="BN19" s="12">
        <v>825.52883840000004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</row>
    <row r="20" spans="1:73" x14ac:dyDescent="0.25">
      <c r="A20" s="12" t="s">
        <v>3</v>
      </c>
      <c r="B20" s="12" t="s">
        <v>74</v>
      </c>
      <c r="C20" s="12" t="s">
        <v>85</v>
      </c>
      <c r="D20" s="12" t="s">
        <v>76</v>
      </c>
      <c r="E20" s="12" t="s">
        <v>77</v>
      </c>
      <c r="F20" s="12" t="s">
        <v>78</v>
      </c>
      <c r="G20" s="12">
        <v>2013</v>
      </c>
      <c r="H20" s="12" t="s">
        <v>180</v>
      </c>
      <c r="I20" s="12" t="s">
        <v>203</v>
      </c>
      <c r="J20" s="12" t="s">
        <v>189</v>
      </c>
      <c r="K20" s="12">
        <v>14.446134539999999</v>
      </c>
      <c r="L20" s="12">
        <v>0</v>
      </c>
      <c r="M20" s="12">
        <v>324</v>
      </c>
      <c r="N20" s="12">
        <v>0</v>
      </c>
      <c r="O20" s="12">
        <v>0</v>
      </c>
      <c r="P20" s="12">
        <v>2.3E-5</v>
      </c>
      <c r="Q20" s="12">
        <v>2.3E-5</v>
      </c>
      <c r="R20" s="12">
        <v>2.1999999999999999E-5</v>
      </c>
      <c r="S20" s="12">
        <v>1.9000000000000001E-5</v>
      </c>
      <c r="T20" s="12">
        <v>1.9000000000000001E-5</v>
      </c>
      <c r="U20" s="12">
        <v>1.9000000000000001E-5</v>
      </c>
      <c r="V20" s="12">
        <v>1.9000000000000001E-5</v>
      </c>
      <c r="W20" s="12">
        <v>1.9000000000000001E-5</v>
      </c>
      <c r="X20" s="12">
        <v>1.7E-5</v>
      </c>
      <c r="Y20" s="12">
        <v>1.7E-5</v>
      </c>
      <c r="Z20" s="12">
        <v>1.2999999999999999E-5</v>
      </c>
      <c r="AA20" s="12">
        <v>1.2999999999999999E-5</v>
      </c>
      <c r="AB20" s="12">
        <v>1.2999999999999999E-5</v>
      </c>
      <c r="AC20" s="12">
        <v>1.2999999999999999E-5</v>
      </c>
      <c r="AD20" s="12">
        <v>1.2999999999999999E-5</v>
      </c>
      <c r="AE20" s="12">
        <v>1.2999999999999999E-5</v>
      </c>
      <c r="AF20" s="12">
        <v>6.9999999999999999E-6</v>
      </c>
      <c r="AG20" s="12">
        <v>6.9999999999999999E-6</v>
      </c>
      <c r="AH20" s="12">
        <v>6.9999999999999999E-6</v>
      </c>
      <c r="AI20" s="12">
        <v>6.9999999999999999E-6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0.32400000000000001</v>
      </c>
      <c r="AU20" s="12">
        <v>0.32400000000000001</v>
      </c>
      <c r="AV20" s="12">
        <v>0.308</v>
      </c>
      <c r="AW20" s="12">
        <v>0.26700000000000002</v>
      </c>
      <c r="AX20" s="12">
        <v>0.26700000000000002</v>
      </c>
      <c r="AY20" s="12">
        <v>0.26700000000000002</v>
      </c>
      <c r="AZ20" s="12">
        <v>0.26700000000000002</v>
      </c>
      <c r="BA20" s="12">
        <v>0.26700000000000002</v>
      </c>
      <c r="BB20" s="12">
        <v>0.224</v>
      </c>
      <c r="BC20" s="12">
        <v>0.224</v>
      </c>
      <c r="BD20" s="12">
        <v>0.21299999999999999</v>
      </c>
      <c r="BE20" s="12">
        <v>0.21299999999999999</v>
      </c>
      <c r="BF20" s="12">
        <v>0.21299999999999999</v>
      </c>
      <c r="BG20" s="12">
        <v>0.21299999999999999</v>
      </c>
      <c r="BH20" s="12">
        <v>0.21299999999999999</v>
      </c>
      <c r="BI20" s="12">
        <v>0.21299999999999999</v>
      </c>
      <c r="BJ20" s="12">
        <v>0.112</v>
      </c>
      <c r="BK20" s="12">
        <v>0.112</v>
      </c>
      <c r="BL20" s="12">
        <v>0.112</v>
      </c>
      <c r="BM20" s="12">
        <v>0.112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</row>
    <row r="21" spans="1:73" x14ac:dyDescent="0.25">
      <c r="A21" s="12" t="s">
        <v>3</v>
      </c>
      <c r="B21" s="12" t="s">
        <v>74</v>
      </c>
      <c r="C21" s="12" t="s">
        <v>85</v>
      </c>
      <c r="D21" s="12" t="s">
        <v>76</v>
      </c>
      <c r="E21" s="12" t="s">
        <v>77</v>
      </c>
      <c r="F21" s="12" t="s">
        <v>78</v>
      </c>
      <c r="G21" s="12">
        <v>2014</v>
      </c>
      <c r="H21" s="12" t="s">
        <v>180</v>
      </c>
      <c r="I21" s="12" t="s">
        <v>203</v>
      </c>
      <c r="J21" s="12" t="s">
        <v>189</v>
      </c>
      <c r="K21" s="12">
        <v>14526.217979999999</v>
      </c>
      <c r="L21" s="12">
        <v>29.544315310000002</v>
      </c>
      <c r="M21" s="12">
        <v>395701.4325</v>
      </c>
      <c r="N21" s="12">
        <v>0</v>
      </c>
      <c r="O21" s="12">
        <v>0</v>
      </c>
      <c r="P21" s="12">
        <v>0</v>
      </c>
      <c r="Q21" s="12">
        <v>2.9544315310000003E-2</v>
      </c>
      <c r="R21" s="12">
        <v>2.7815467089999997E-2</v>
      </c>
      <c r="S21" s="12">
        <v>2.6953426199999998E-2</v>
      </c>
      <c r="T21" s="12">
        <v>2.6953426199999998E-2</v>
      </c>
      <c r="U21" s="12">
        <v>2.6953426199999998E-2</v>
      </c>
      <c r="V21" s="12">
        <v>2.6953426199999998E-2</v>
      </c>
      <c r="W21" s="12">
        <v>2.6953426199999998E-2</v>
      </c>
      <c r="X21" s="12">
        <v>2.6876240860000001E-2</v>
      </c>
      <c r="Y21" s="12">
        <v>2.6876240860000001E-2</v>
      </c>
      <c r="Z21" s="12">
        <v>2.3567184050000002E-2</v>
      </c>
      <c r="AA21" s="12">
        <v>1.714585356E-2</v>
      </c>
      <c r="AB21" s="12">
        <v>1.7143156319999998E-2</v>
      </c>
      <c r="AC21" s="12">
        <v>1.7143156319999998E-2</v>
      </c>
      <c r="AD21" s="12">
        <v>1.710533413E-2</v>
      </c>
      <c r="AE21" s="12">
        <v>1.710533413E-2</v>
      </c>
      <c r="AF21" s="12">
        <v>1.707612876E-2</v>
      </c>
      <c r="AG21" s="12">
        <v>7.6255016259999999E-3</v>
      </c>
      <c r="AH21" s="12">
        <v>7.6255016259999999E-3</v>
      </c>
      <c r="AI21" s="12">
        <v>7.6255016259999999E-3</v>
      </c>
      <c r="AJ21" s="12">
        <v>7.6255016259999999E-3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395.70143250000001</v>
      </c>
      <c r="AV21" s="12">
        <v>368.1534656</v>
      </c>
      <c r="AW21" s="12">
        <v>354.41315420000001</v>
      </c>
      <c r="AX21" s="12">
        <v>354.41315420000001</v>
      </c>
      <c r="AY21" s="12">
        <v>354.41315420000001</v>
      </c>
      <c r="AZ21" s="12">
        <v>354.41315420000001</v>
      </c>
      <c r="BA21" s="12">
        <v>354.41315420000001</v>
      </c>
      <c r="BB21" s="12">
        <v>353.73701069999998</v>
      </c>
      <c r="BC21" s="12">
        <v>353.73701069999998</v>
      </c>
      <c r="BD21" s="12">
        <v>301.02596920000002</v>
      </c>
      <c r="BE21" s="12">
        <v>276.65552550000001</v>
      </c>
      <c r="BF21" s="12">
        <v>273.08814430000001</v>
      </c>
      <c r="BG21" s="12">
        <v>273.08814430000001</v>
      </c>
      <c r="BH21" s="12">
        <v>271.39628000000005</v>
      </c>
      <c r="BI21" s="12">
        <v>271.39628000000005</v>
      </c>
      <c r="BJ21" s="12">
        <v>271.07447819999999</v>
      </c>
      <c r="BK21" s="12">
        <v>121.4690938</v>
      </c>
      <c r="BL21" s="12">
        <v>121.4690938</v>
      </c>
      <c r="BM21" s="12">
        <v>121.4690938</v>
      </c>
      <c r="BN21" s="12">
        <v>121.4690938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</row>
    <row r="22" spans="1:73" x14ac:dyDescent="0.25">
      <c r="A22" s="12" t="s">
        <v>3</v>
      </c>
      <c r="B22" s="12" t="s">
        <v>204</v>
      </c>
      <c r="C22" s="12" t="s">
        <v>192</v>
      </c>
      <c r="D22" s="12" t="s">
        <v>76</v>
      </c>
      <c r="E22" s="12" t="s">
        <v>77</v>
      </c>
      <c r="F22" s="12" t="s">
        <v>78</v>
      </c>
      <c r="G22" s="12">
        <v>2013</v>
      </c>
      <c r="H22" s="12" t="s">
        <v>180</v>
      </c>
      <c r="I22" s="12" t="s">
        <v>202</v>
      </c>
      <c r="J22" s="12" t="s">
        <v>205</v>
      </c>
      <c r="K22" s="12">
        <v>2</v>
      </c>
      <c r="L22" s="12">
        <v>0.213568387</v>
      </c>
      <c r="M22" s="12">
        <v>4449.78</v>
      </c>
      <c r="N22" s="12">
        <v>0</v>
      </c>
      <c r="O22" s="12">
        <v>0</v>
      </c>
      <c r="P22" s="12">
        <v>2.1413119299999999E-4</v>
      </c>
      <c r="Q22" s="12">
        <v>2.1413119299999999E-4</v>
      </c>
      <c r="R22" s="12">
        <v>2.13568387E-4</v>
      </c>
      <c r="S22" s="12">
        <v>2.0579388700000002E-4</v>
      </c>
      <c r="T22" s="12">
        <v>2.01742484E-4</v>
      </c>
      <c r="U22" s="12">
        <v>1.97925583E-4</v>
      </c>
      <c r="V22" s="12">
        <v>1.97925583E-4</v>
      </c>
      <c r="W22" s="12">
        <v>1.97925583E-4</v>
      </c>
      <c r="X22" s="12">
        <v>1.6957574599999999E-4</v>
      </c>
      <c r="Y22" s="12">
        <v>1.6957574599999999E-4</v>
      </c>
      <c r="Z22" s="12">
        <v>1.65739469E-4</v>
      </c>
      <c r="AA22" s="12">
        <v>1.65739469E-4</v>
      </c>
      <c r="AB22" s="12">
        <v>1.65739469E-4</v>
      </c>
      <c r="AC22" s="12">
        <v>1.65739469E-4</v>
      </c>
      <c r="AD22" s="12">
        <v>8.3639473000000011E-5</v>
      </c>
      <c r="AE22" s="12">
        <v>8.3639473000000011E-5</v>
      </c>
      <c r="AF22" s="12">
        <v>8.3639473000000011E-5</v>
      </c>
      <c r="AG22" s="12">
        <v>8.3639473000000011E-5</v>
      </c>
      <c r="AH22" s="12">
        <v>8.3639473000000011E-5</v>
      </c>
      <c r="AI22" s="12">
        <v>8.3639473000000011E-5</v>
      </c>
      <c r="AJ22" s="12">
        <v>8.3639473000000011E-5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2.2303184389999999</v>
      </c>
      <c r="AU22" s="12">
        <v>2.2303184389999999</v>
      </c>
      <c r="AV22" s="12">
        <v>2.2194643329999999</v>
      </c>
      <c r="AW22" s="12">
        <v>2.0704363039999998</v>
      </c>
      <c r="AX22" s="12">
        <v>1.9927564870000001</v>
      </c>
      <c r="AY22" s="12">
        <v>1.91959926</v>
      </c>
      <c r="AZ22" s="12">
        <v>1.91959926</v>
      </c>
      <c r="BA22" s="12">
        <v>1.91959926</v>
      </c>
      <c r="BB22" s="12">
        <v>1.3760598749999999</v>
      </c>
      <c r="BC22" s="12">
        <v>1.3760598749999999</v>
      </c>
      <c r="BD22" s="12">
        <v>1.291342102</v>
      </c>
      <c r="BE22" s="12">
        <v>1.291342102</v>
      </c>
      <c r="BF22" s="12">
        <v>1.291342102</v>
      </c>
      <c r="BG22" s="12">
        <v>1.291342102</v>
      </c>
      <c r="BH22" s="12">
        <v>0.61634210210000007</v>
      </c>
      <c r="BI22" s="12">
        <v>0.61634210210000007</v>
      </c>
      <c r="BJ22" s="12">
        <v>0.61634210210000007</v>
      </c>
      <c r="BK22" s="12">
        <v>0.61634210210000007</v>
      </c>
      <c r="BL22" s="12">
        <v>0.61634210210000007</v>
      </c>
      <c r="BM22" s="12">
        <v>0.61634210210000007</v>
      </c>
      <c r="BN22" s="12">
        <v>0.61634210210000007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</row>
    <row r="23" spans="1:73" x14ac:dyDescent="0.25">
      <c r="A23" s="12" t="s">
        <v>3</v>
      </c>
      <c r="B23" s="12" t="s">
        <v>204</v>
      </c>
      <c r="C23" s="12" t="s">
        <v>192</v>
      </c>
      <c r="D23" s="12" t="s">
        <v>76</v>
      </c>
      <c r="E23" s="12" t="s">
        <v>77</v>
      </c>
      <c r="F23" s="12" t="s">
        <v>78</v>
      </c>
      <c r="G23" s="12">
        <v>2014</v>
      </c>
      <c r="H23" s="12" t="s">
        <v>180</v>
      </c>
      <c r="I23" s="12" t="s">
        <v>202</v>
      </c>
      <c r="J23" s="12" t="s">
        <v>205</v>
      </c>
      <c r="K23" s="12">
        <v>551</v>
      </c>
      <c r="L23" s="12">
        <v>20.0512938</v>
      </c>
      <c r="M23" s="12">
        <v>563445.99820000003</v>
      </c>
      <c r="N23" s="12">
        <v>0</v>
      </c>
      <c r="O23" s="12">
        <v>0</v>
      </c>
      <c r="P23" s="12">
        <v>0</v>
      </c>
      <c r="Q23" s="12">
        <v>2.0227722859999998E-2</v>
      </c>
      <c r="R23" s="12">
        <v>2.0051293800000002E-2</v>
      </c>
      <c r="S23" s="12">
        <v>1.8409462790000001E-2</v>
      </c>
      <c r="T23" s="12">
        <v>1.7546531510000001E-2</v>
      </c>
      <c r="U23" s="12">
        <v>1.6756195600000003E-2</v>
      </c>
      <c r="V23" s="12">
        <v>1.6756195600000003E-2</v>
      </c>
      <c r="W23" s="12">
        <v>1.6756195600000003E-2</v>
      </c>
      <c r="X23" s="12">
        <v>1.6756195600000003E-2</v>
      </c>
      <c r="Y23" s="12">
        <v>1.066948779E-2</v>
      </c>
      <c r="Z23" s="12">
        <v>1.066948779E-2</v>
      </c>
      <c r="AA23" s="12">
        <v>7.4891687470000001E-3</v>
      </c>
      <c r="AB23" s="12">
        <v>7.4891687470000001E-3</v>
      </c>
      <c r="AC23" s="12">
        <v>7.4891687470000001E-3</v>
      </c>
      <c r="AD23" s="12">
        <v>7.4891687470000001E-3</v>
      </c>
      <c r="AE23" s="12">
        <v>3.322568683E-3</v>
      </c>
      <c r="AF23" s="12">
        <v>6.8720000999999997E-4</v>
      </c>
      <c r="AG23" s="12">
        <v>6.8720000999999997E-4</v>
      </c>
      <c r="AH23" s="12">
        <v>6.8720000999999997E-4</v>
      </c>
      <c r="AI23" s="12">
        <v>6.8720000999999997E-4</v>
      </c>
      <c r="AJ23" s="12">
        <v>6.8720000999999997E-4</v>
      </c>
      <c r="AK23" s="12">
        <v>6.8720000999999997E-4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283.42448669999999</v>
      </c>
      <c r="AV23" s="12">
        <v>280.02151250000003</v>
      </c>
      <c r="AW23" s="12">
        <v>248.54249369999999</v>
      </c>
      <c r="AX23" s="12">
        <v>231.99433880000001</v>
      </c>
      <c r="AY23" s="12">
        <v>216.8462323</v>
      </c>
      <c r="AZ23" s="12">
        <v>216.8462323</v>
      </c>
      <c r="BA23" s="12">
        <v>216.8462323</v>
      </c>
      <c r="BB23" s="12">
        <v>216.8462323</v>
      </c>
      <c r="BC23" s="12">
        <v>100.11028260000001</v>
      </c>
      <c r="BD23" s="12">
        <v>100.11028260000001</v>
      </c>
      <c r="BE23" s="12">
        <v>61.098437500000003</v>
      </c>
      <c r="BF23" s="12">
        <v>61.098437500000003</v>
      </c>
      <c r="BG23" s="12">
        <v>61.098437500000003</v>
      </c>
      <c r="BH23" s="12">
        <v>61.098437500000003</v>
      </c>
      <c r="BI23" s="12">
        <v>26.8344375</v>
      </c>
      <c r="BJ23" s="12">
        <v>5.0640000000000001</v>
      </c>
      <c r="BK23" s="12">
        <v>5.0640000000000001</v>
      </c>
      <c r="BL23" s="12">
        <v>5.0640000000000001</v>
      </c>
      <c r="BM23" s="12">
        <v>5.0640000000000001</v>
      </c>
      <c r="BN23" s="12">
        <v>5.0640000000000001</v>
      </c>
      <c r="BO23" s="12">
        <v>5.0640000000000001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</row>
    <row r="24" spans="1:73" x14ac:dyDescent="0.25">
      <c r="A24" s="12" t="s">
        <v>3</v>
      </c>
      <c r="B24" s="12" t="s">
        <v>74</v>
      </c>
      <c r="C24" s="12" t="s">
        <v>86</v>
      </c>
      <c r="D24" s="12" t="s">
        <v>76</v>
      </c>
      <c r="E24" s="12" t="s">
        <v>77</v>
      </c>
      <c r="F24" s="12" t="s">
        <v>93</v>
      </c>
      <c r="G24" s="12">
        <v>2013</v>
      </c>
      <c r="H24" s="12" t="s">
        <v>180</v>
      </c>
      <c r="I24" s="12" t="s">
        <v>195</v>
      </c>
      <c r="J24" s="12" t="s">
        <v>196</v>
      </c>
      <c r="K24" s="12">
        <v>111</v>
      </c>
      <c r="L24" s="12">
        <v>22.631009331999998</v>
      </c>
      <c r="M24" s="12">
        <v>75178.65088310001</v>
      </c>
      <c r="N24" s="12">
        <v>0</v>
      </c>
      <c r="O24" s="12">
        <v>0</v>
      </c>
      <c r="P24" s="12">
        <v>2.2631009331999997E-2</v>
      </c>
      <c r="Q24" s="12">
        <v>2.2631009331999997E-2</v>
      </c>
      <c r="R24" s="12">
        <v>2.2631009331999997E-2</v>
      </c>
      <c r="S24" s="12">
        <v>2.2631009331999997E-2</v>
      </c>
      <c r="T24" s="12">
        <v>2.2631009331999997E-2</v>
      </c>
      <c r="U24" s="12">
        <v>2.2631009331999997E-2</v>
      </c>
      <c r="V24" s="12">
        <v>2.2631009331999997E-2</v>
      </c>
      <c r="W24" s="12">
        <v>2.2631009331999997E-2</v>
      </c>
      <c r="X24" s="12">
        <v>2.2631009331999997E-2</v>
      </c>
      <c r="Y24" s="12">
        <v>2.2631009331999997E-2</v>
      </c>
      <c r="Z24" s="12">
        <v>2.2631009331999997E-2</v>
      </c>
      <c r="AA24" s="12">
        <v>2.2631009331999997E-2</v>
      </c>
      <c r="AB24" s="12">
        <v>2.2631009331999997E-2</v>
      </c>
      <c r="AC24" s="12">
        <v>2.2631009331999997E-2</v>
      </c>
      <c r="AD24" s="12">
        <v>2.2631009331999997E-2</v>
      </c>
      <c r="AE24" s="12">
        <v>2.2631009331999997E-2</v>
      </c>
      <c r="AF24" s="12">
        <v>2.2631009331999997E-2</v>
      </c>
      <c r="AG24" s="12">
        <v>2.2631009331999997E-2</v>
      </c>
      <c r="AH24" s="12">
        <v>1.6565029627999998E-2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37.589325436400003</v>
      </c>
      <c r="AU24" s="12">
        <v>37.589325436400003</v>
      </c>
      <c r="AV24" s="12">
        <v>37.589325436400003</v>
      </c>
      <c r="AW24" s="12">
        <v>37.589325436400003</v>
      </c>
      <c r="AX24" s="12">
        <v>37.589325436400003</v>
      </c>
      <c r="AY24" s="12">
        <v>37.589325436400003</v>
      </c>
      <c r="AZ24" s="12">
        <v>37.589325436400003</v>
      </c>
      <c r="BA24" s="12">
        <v>37.589325436400003</v>
      </c>
      <c r="BB24" s="12">
        <v>37.589325436400003</v>
      </c>
      <c r="BC24" s="12">
        <v>37.589325436400003</v>
      </c>
      <c r="BD24" s="12">
        <v>37.589325436400003</v>
      </c>
      <c r="BE24" s="12">
        <v>37.589325436400003</v>
      </c>
      <c r="BF24" s="12">
        <v>37.589325436400003</v>
      </c>
      <c r="BG24" s="12">
        <v>37.589325436400003</v>
      </c>
      <c r="BH24" s="12">
        <v>37.589325436400003</v>
      </c>
      <c r="BI24" s="12">
        <v>37.589325436400003</v>
      </c>
      <c r="BJ24" s="12">
        <v>37.589325436400003</v>
      </c>
      <c r="BK24" s="12">
        <v>37.589325436400003</v>
      </c>
      <c r="BL24" s="12">
        <v>32.1647962718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</row>
    <row r="25" spans="1:73" x14ac:dyDescent="0.25">
      <c r="A25" s="12" t="s">
        <v>3</v>
      </c>
      <c r="B25" s="12" t="s">
        <v>74</v>
      </c>
      <c r="C25" s="12" t="s">
        <v>86</v>
      </c>
      <c r="D25" s="12" t="s">
        <v>76</v>
      </c>
      <c r="E25" s="12" t="s">
        <v>77</v>
      </c>
      <c r="F25" s="12" t="s">
        <v>78</v>
      </c>
      <c r="G25" s="12">
        <v>2012</v>
      </c>
      <c r="H25" s="12" t="s">
        <v>180</v>
      </c>
      <c r="I25" s="12" t="s">
        <v>202</v>
      </c>
      <c r="J25" s="12" t="s">
        <v>196</v>
      </c>
      <c r="K25" s="12">
        <v>2</v>
      </c>
      <c r="L25" s="12">
        <v>0.41899441399999998</v>
      </c>
      <c r="M25" s="12">
        <v>2014.747922</v>
      </c>
      <c r="N25" s="12">
        <v>0</v>
      </c>
      <c r="O25" s="12">
        <v>4.1899441399999998E-4</v>
      </c>
      <c r="P25" s="12">
        <v>4.1899441399999998E-4</v>
      </c>
      <c r="Q25" s="12">
        <v>4.1899441399999998E-4</v>
      </c>
      <c r="R25" s="12">
        <v>4.1899441399999998E-4</v>
      </c>
      <c r="S25" s="12">
        <v>4.1899441399999998E-4</v>
      </c>
      <c r="T25" s="12">
        <v>4.1899441399999998E-4</v>
      </c>
      <c r="U25" s="12">
        <v>4.1899441399999998E-4</v>
      </c>
      <c r="V25" s="12">
        <v>4.1899441399999998E-4</v>
      </c>
      <c r="W25" s="12">
        <v>4.1899441399999998E-4</v>
      </c>
      <c r="X25" s="12">
        <v>4.1899441399999998E-4</v>
      </c>
      <c r="Y25" s="12">
        <v>4.1899441399999998E-4</v>
      </c>
      <c r="Z25" s="12">
        <v>4.1899441399999998E-4</v>
      </c>
      <c r="AA25" s="12">
        <v>4.1899441399999998E-4</v>
      </c>
      <c r="AB25" s="12">
        <v>4.1899441399999998E-4</v>
      </c>
      <c r="AC25" s="12">
        <v>4.1899441399999998E-4</v>
      </c>
      <c r="AD25" s="12">
        <v>4.1899441399999998E-4</v>
      </c>
      <c r="AE25" s="12">
        <v>4.1899441399999998E-4</v>
      </c>
      <c r="AF25" s="12">
        <v>4.1899441399999998E-4</v>
      </c>
      <c r="AG25" s="12">
        <v>2.8444070600000001E-4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0.67158264059999995</v>
      </c>
      <c r="AT25" s="12">
        <v>0.67158264059999995</v>
      </c>
      <c r="AU25" s="12">
        <v>0.67158264059999995</v>
      </c>
      <c r="AV25" s="12">
        <v>0.67158264059999995</v>
      </c>
      <c r="AW25" s="12">
        <v>0.67158264059999995</v>
      </c>
      <c r="AX25" s="12">
        <v>0.67158264059999995</v>
      </c>
      <c r="AY25" s="12">
        <v>0.67158264059999995</v>
      </c>
      <c r="AZ25" s="12">
        <v>0.67158264059999995</v>
      </c>
      <c r="BA25" s="12">
        <v>0.67158264059999995</v>
      </c>
      <c r="BB25" s="12">
        <v>0.67158264059999995</v>
      </c>
      <c r="BC25" s="12">
        <v>0.67158264059999995</v>
      </c>
      <c r="BD25" s="12">
        <v>0.67158264059999995</v>
      </c>
      <c r="BE25" s="12">
        <v>0.67158264059999995</v>
      </c>
      <c r="BF25" s="12">
        <v>0.67158264059999995</v>
      </c>
      <c r="BG25" s="12">
        <v>0.67158264059999995</v>
      </c>
      <c r="BH25" s="12">
        <v>0.67158264059999995</v>
      </c>
      <c r="BI25" s="12">
        <v>0.67158264059999995</v>
      </c>
      <c r="BJ25" s="12">
        <v>0.67158264059999995</v>
      </c>
      <c r="BK25" s="12">
        <v>0.55125739259999995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</row>
    <row r="26" spans="1:73" x14ac:dyDescent="0.25">
      <c r="A26" s="12" t="s">
        <v>3</v>
      </c>
      <c r="B26" s="12" t="s">
        <v>74</v>
      </c>
      <c r="C26" s="12" t="s">
        <v>86</v>
      </c>
      <c r="D26" s="12" t="s">
        <v>76</v>
      </c>
      <c r="E26" s="12" t="s">
        <v>77</v>
      </c>
      <c r="F26" s="12" t="s">
        <v>78</v>
      </c>
      <c r="G26" s="12">
        <v>2014</v>
      </c>
      <c r="H26" s="12" t="s">
        <v>180</v>
      </c>
      <c r="I26" s="12" t="s">
        <v>202</v>
      </c>
      <c r="J26" s="12" t="s">
        <v>196</v>
      </c>
      <c r="K26" s="12">
        <v>2826</v>
      </c>
      <c r="L26" s="12">
        <v>545.89839931000006</v>
      </c>
      <c r="M26" s="12">
        <v>1001824.542288</v>
      </c>
      <c r="N26" s="12">
        <v>0</v>
      </c>
      <c r="O26" s="12">
        <v>0</v>
      </c>
      <c r="P26" s="12">
        <v>0</v>
      </c>
      <c r="Q26" s="12">
        <v>0.54589839931000006</v>
      </c>
      <c r="R26" s="12">
        <v>0.54589839931000006</v>
      </c>
      <c r="S26" s="12">
        <v>0.54589839931000006</v>
      </c>
      <c r="T26" s="12">
        <v>0.54589839931000006</v>
      </c>
      <c r="U26" s="12">
        <v>0.54589839931000006</v>
      </c>
      <c r="V26" s="12">
        <v>0.54589839931000006</v>
      </c>
      <c r="W26" s="12">
        <v>0.54589839931000006</v>
      </c>
      <c r="X26" s="12">
        <v>0.54589839931000006</v>
      </c>
      <c r="Y26" s="12">
        <v>0.54589839931000006</v>
      </c>
      <c r="Z26" s="12">
        <v>0.54589839931000006</v>
      </c>
      <c r="AA26" s="12">
        <v>0.54589839931000006</v>
      </c>
      <c r="AB26" s="12">
        <v>0.54589839931000006</v>
      </c>
      <c r="AC26" s="12">
        <v>0.54589839931000006</v>
      </c>
      <c r="AD26" s="12">
        <v>0.54589839931000006</v>
      </c>
      <c r="AE26" s="12">
        <v>0.54589839931000006</v>
      </c>
      <c r="AF26" s="12">
        <v>0.54589839931000006</v>
      </c>
      <c r="AG26" s="12">
        <v>0.54589839931000006</v>
      </c>
      <c r="AH26" s="12">
        <v>0.54589839931000006</v>
      </c>
      <c r="AI26" s="12">
        <v>0.4842200243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1001.824542288</v>
      </c>
      <c r="AV26" s="12">
        <v>1001.824542288</v>
      </c>
      <c r="AW26" s="12">
        <v>1001.824542288</v>
      </c>
      <c r="AX26" s="12">
        <v>1001.824542288</v>
      </c>
      <c r="AY26" s="12">
        <v>1001.824542288</v>
      </c>
      <c r="AZ26" s="12">
        <v>1001.824542288</v>
      </c>
      <c r="BA26" s="12">
        <v>1001.824542288</v>
      </c>
      <c r="BB26" s="12">
        <v>1001.824542288</v>
      </c>
      <c r="BC26" s="12">
        <v>1001.824542288</v>
      </c>
      <c r="BD26" s="12">
        <v>1001.824542288</v>
      </c>
      <c r="BE26" s="12">
        <v>1001.824542288</v>
      </c>
      <c r="BF26" s="12">
        <v>1001.824542288</v>
      </c>
      <c r="BG26" s="12">
        <v>1001.824542288</v>
      </c>
      <c r="BH26" s="12">
        <v>1001.824542288</v>
      </c>
      <c r="BI26" s="12">
        <v>1001.824542288</v>
      </c>
      <c r="BJ26" s="12">
        <v>1001.824542288</v>
      </c>
      <c r="BK26" s="12">
        <v>1001.824542288</v>
      </c>
      <c r="BL26" s="12">
        <v>1001.824542288</v>
      </c>
      <c r="BM26" s="12">
        <v>946.66838280000002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</row>
    <row r="27" spans="1:73" x14ac:dyDescent="0.25">
      <c r="A27" s="12" t="s">
        <v>3</v>
      </c>
      <c r="B27" s="12" t="s">
        <v>206</v>
      </c>
      <c r="C27" s="12" t="s">
        <v>207</v>
      </c>
      <c r="D27" s="12" t="s">
        <v>76</v>
      </c>
      <c r="E27" s="12" t="s">
        <v>198</v>
      </c>
      <c r="F27" s="12" t="s">
        <v>78</v>
      </c>
      <c r="G27" s="12">
        <v>2014</v>
      </c>
      <c r="H27" s="12" t="s">
        <v>180</v>
      </c>
      <c r="I27" s="12" t="s">
        <v>202</v>
      </c>
      <c r="J27" s="12" t="s">
        <v>97</v>
      </c>
      <c r="K27" s="12">
        <v>1</v>
      </c>
      <c r="L27" s="12">
        <v>0</v>
      </c>
      <c r="M27" s="12">
        <v>492720.74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492.72073999999998</v>
      </c>
      <c r="AV27" s="12">
        <v>492.72073999999998</v>
      </c>
      <c r="AW27" s="12">
        <v>492.72073999999998</v>
      </c>
      <c r="AX27" s="12">
        <v>492.72073999999998</v>
      </c>
      <c r="AY27" s="12">
        <v>492.72073999999998</v>
      </c>
      <c r="AZ27" s="12">
        <v>492.72073999999998</v>
      </c>
      <c r="BA27" s="12">
        <v>492.72073999999998</v>
      </c>
      <c r="BB27" s="12">
        <v>492.72073999999998</v>
      </c>
      <c r="BC27" s="12">
        <v>492.72073999999998</v>
      </c>
      <c r="BD27" s="12">
        <v>492.72073999999998</v>
      </c>
      <c r="BE27" s="12">
        <v>492.72073999999998</v>
      </c>
      <c r="BF27" s="12">
        <v>492.72073999999998</v>
      </c>
      <c r="BG27" s="12">
        <v>492.72073999999998</v>
      </c>
      <c r="BH27" s="12">
        <v>492.72073999999998</v>
      </c>
      <c r="BI27" s="12">
        <v>492.72073999999998</v>
      </c>
      <c r="BJ27" s="12">
        <v>492.72073999999998</v>
      </c>
      <c r="BK27" s="12">
        <v>492.72073999999998</v>
      </c>
      <c r="BL27" s="12">
        <v>492.72073999999998</v>
      </c>
      <c r="BM27" s="12">
        <v>492.72073999999998</v>
      </c>
      <c r="BN27" s="12">
        <v>492.72073999999998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</row>
    <row r="28" spans="1:73" x14ac:dyDescent="0.25">
      <c r="A28" s="12" t="s">
        <v>3</v>
      </c>
      <c r="B28" s="12" t="s">
        <v>198</v>
      </c>
      <c r="C28" s="12" t="s">
        <v>208</v>
      </c>
      <c r="D28" s="12" t="s">
        <v>76</v>
      </c>
      <c r="E28" s="12" t="s">
        <v>198</v>
      </c>
      <c r="F28" s="12" t="s">
        <v>93</v>
      </c>
      <c r="G28" s="12">
        <v>2014</v>
      </c>
      <c r="H28" s="12" t="s">
        <v>180</v>
      </c>
      <c r="I28" s="12" t="s">
        <v>202</v>
      </c>
      <c r="J28" s="12" t="s">
        <v>202</v>
      </c>
      <c r="K28" s="12"/>
      <c r="L28" s="12">
        <v>904.30317530000002</v>
      </c>
      <c r="M28" s="12">
        <v>0</v>
      </c>
      <c r="N28" s="12">
        <v>0</v>
      </c>
      <c r="O28" s="12">
        <v>0</v>
      </c>
      <c r="P28" s="12">
        <v>0</v>
      </c>
      <c r="Q28" s="12">
        <v>0.90430317530000004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</row>
    <row r="29" spans="1:73" x14ac:dyDescent="0.25">
      <c r="A29" s="12" t="s">
        <v>3</v>
      </c>
      <c r="B29" s="12" t="s">
        <v>104</v>
      </c>
      <c r="C29" s="12" t="s">
        <v>107</v>
      </c>
      <c r="D29" s="12" t="s">
        <v>76</v>
      </c>
      <c r="E29" s="12" t="s">
        <v>201</v>
      </c>
      <c r="F29" s="12" t="s">
        <v>78</v>
      </c>
      <c r="G29" s="12">
        <v>2012</v>
      </c>
      <c r="H29" s="12" t="s">
        <v>180</v>
      </c>
      <c r="I29" s="12" t="s">
        <v>202</v>
      </c>
      <c r="J29" s="12" t="s">
        <v>80</v>
      </c>
      <c r="K29" s="12">
        <v>1</v>
      </c>
      <c r="L29" s="12">
        <v>18.5</v>
      </c>
      <c r="M29" s="12">
        <v>285048</v>
      </c>
      <c r="N29" s="12">
        <v>0</v>
      </c>
      <c r="O29" s="12">
        <v>1.8499999999999999E-2</v>
      </c>
      <c r="P29" s="12">
        <v>1.8499999999999999E-2</v>
      </c>
      <c r="Q29" s="12">
        <v>1.8499999999999999E-2</v>
      </c>
      <c r="R29" s="12">
        <v>1.8499999999999999E-2</v>
      </c>
      <c r="S29" s="12">
        <v>1.8499999999999999E-2</v>
      </c>
      <c r="T29" s="12">
        <v>1.8499999999999999E-2</v>
      </c>
      <c r="U29" s="12">
        <v>1.8499999999999999E-2</v>
      </c>
      <c r="V29" s="12">
        <v>1.8499999999999999E-2</v>
      </c>
      <c r="W29" s="12">
        <v>1.8499999999999999E-2</v>
      </c>
      <c r="X29" s="12">
        <v>1.8499999999999999E-2</v>
      </c>
      <c r="Y29" s="12">
        <v>1.8499999999999999E-2</v>
      </c>
      <c r="Z29" s="12">
        <v>1.8499999999999999E-2</v>
      </c>
      <c r="AA29" s="12">
        <v>1.8499999999999999E-2</v>
      </c>
      <c r="AB29" s="12">
        <v>1.8499999999999999E-2</v>
      </c>
      <c r="AC29" s="12">
        <v>1.8499999999999999E-2</v>
      </c>
      <c r="AD29" s="12">
        <v>1.8499999999999999E-2</v>
      </c>
      <c r="AE29" s="12">
        <v>1.8499999999999999E-2</v>
      </c>
      <c r="AF29" s="12">
        <v>1.8499999999999999E-2</v>
      </c>
      <c r="AG29" s="12">
        <v>1.8499999999999999E-2</v>
      </c>
      <c r="AH29" s="12">
        <v>1.8499999999999999E-2</v>
      </c>
      <c r="AI29" s="12">
        <v>1.8499999999999999E-2</v>
      </c>
      <c r="AJ29" s="12">
        <v>1.8499999999999999E-2</v>
      </c>
      <c r="AK29" s="12">
        <v>1.8499999999999999E-2</v>
      </c>
      <c r="AL29" s="12">
        <v>1.8499999999999999E-2</v>
      </c>
      <c r="AM29" s="12">
        <v>1.8499999999999999E-2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95.016000000000005</v>
      </c>
      <c r="AT29" s="12">
        <v>95.016000000000005</v>
      </c>
      <c r="AU29" s="12">
        <v>95.016000000000005</v>
      </c>
      <c r="AV29" s="12">
        <v>95.016000000000005</v>
      </c>
      <c r="AW29" s="12">
        <v>95.016000000000005</v>
      </c>
      <c r="AX29" s="12">
        <v>95.016000000000005</v>
      </c>
      <c r="AY29" s="12">
        <v>95.016000000000005</v>
      </c>
      <c r="AZ29" s="12">
        <v>95.016000000000005</v>
      </c>
      <c r="BA29" s="12">
        <v>95.016000000000005</v>
      </c>
      <c r="BB29" s="12">
        <v>95.016000000000005</v>
      </c>
      <c r="BC29" s="12">
        <v>95.016000000000005</v>
      </c>
      <c r="BD29" s="12">
        <v>95.016000000000005</v>
      </c>
      <c r="BE29" s="12">
        <v>95.016000000000005</v>
      </c>
      <c r="BF29" s="12">
        <v>95.016000000000005</v>
      </c>
      <c r="BG29" s="12">
        <v>95.016000000000005</v>
      </c>
      <c r="BH29" s="12">
        <v>95.016000000000005</v>
      </c>
      <c r="BI29" s="12">
        <v>95.016000000000005</v>
      </c>
      <c r="BJ29" s="12">
        <v>95.016000000000005</v>
      </c>
      <c r="BK29" s="12">
        <v>95.016000000000005</v>
      </c>
      <c r="BL29" s="12">
        <v>95.016000000000005</v>
      </c>
      <c r="BM29" s="12">
        <v>95.016000000000005</v>
      </c>
      <c r="BN29" s="12">
        <v>95.016000000000005</v>
      </c>
      <c r="BO29" s="12">
        <v>95.016000000000005</v>
      </c>
      <c r="BP29" s="12">
        <v>95.016000000000005</v>
      </c>
      <c r="BQ29" s="12">
        <v>95.016000000000005</v>
      </c>
      <c r="BR29" s="12">
        <v>0</v>
      </c>
      <c r="BS29" s="12">
        <v>0</v>
      </c>
      <c r="BT29" s="12">
        <v>0</v>
      </c>
      <c r="BU29" s="12">
        <v>0</v>
      </c>
    </row>
    <row r="30" spans="1:73" x14ac:dyDescent="0.25">
      <c r="A30" s="12" t="s">
        <v>3</v>
      </c>
      <c r="B30" s="12" t="s">
        <v>104</v>
      </c>
      <c r="C30" s="12" t="s">
        <v>107</v>
      </c>
      <c r="D30" s="12" t="s">
        <v>76</v>
      </c>
      <c r="E30" s="12" t="s">
        <v>201</v>
      </c>
      <c r="F30" s="12" t="s">
        <v>78</v>
      </c>
      <c r="G30" s="12">
        <v>2013</v>
      </c>
      <c r="H30" s="12" t="s">
        <v>180</v>
      </c>
      <c r="I30" s="12" t="s">
        <v>202</v>
      </c>
      <c r="J30" s="12" t="s">
        <v>80</v>
      </c>
      <c r="K30" s="12">
        <v>2</v>
      </c>
      <c r="L30" s="12">
        <v>92.91</v>
      </c>
      <c r="M30" s="12">
        <v>409955.52</v>
      </c>
      <c r="N30" s="12">
        <v>0</v>
      </c>
      <c r="O30" s="12">
        <v>0</v>
      </c>
      <c r="P30" s="12">
        <v>9.2909999999999993E-2</v>
      </c>
      <c r="Q30" s="12">
        <v>9.2909999999999993E-2</v>
      </c>
      <c r="R30" s="12">
        <v>9.2909999999999993E-2</v>
      </c>
      <c r="S30" s="12">
        <v>9.2909999999999993E-2</v>
      </c>
      <c r="T30" s="12">
        <v>9.2909999999999993E-2</v>
      </c>
      <c r="U30" s="12">
        <v>9.2909999999999993E-2</v>
      </c>
      <c r="V30" s="12">
        <v>9.2909999999999993E-2</v>
      </c>
      <c r="W30" s="12">
        <v>9.2909999999999993E-2</v>
      </c>
      <c r="X30" s="12">
        <v>9.2909999999999993E-2</v>
      </c>
      <c r="Y30" s="12">
        <v>9.2909999999999993E-2</v>
      </c>
      <c r="Z30" s="12">
        <v>9.2909999999999993E-2</v>
      </c>
      <c r="AA30" s="12">
        <v>9.2909999999999993E-2</v>
      </c>
      <c r="AB30" s="12">
        <v>9.2909999999999993E-2</v>
      </c>
      <c r="AC30" s="12">
        <v>9.2909999999999993E-2</v>
      </c>
      <c r="AD30" s="12">
        <v>9.2909999999999993E-2</v>
      </c>
      <c r="AE30" s="12">
        <v>9.2909999999999993E-2</v>
      </c>
      <c r="AF30" s="12">
        <v>9.2909999999999993E-2</v>
      </c>
      <c r="AG30" s="12">
        <v>9.2909999999999993E-2</v>
      </c>
      <c r="AH30" s="12">
        <v>9.2909999999999993E-2</v>
      </c>
      <c r="AI30" s="12">
        <v>9.2909999999999993E-2</v>
      </c>
      <c r="AJ30" s="12">
        <v>9.2909999999999993E-2</v>
      </c>
      <c r="AK30" s="12">
        <v>9.2909999999999993E-2</v>
      </c>
      <c r="AL30" s="12">
        <v>9.2909999999999993E-2</v>
      </c>
      <c r="AM30" s="12">
        <v>9.2909999999999993E-2</v>
      </c>
      <c r="AN30" s="12">
        <v>9.2909999999999993E-2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204.97776000000002</v>
      </c>
      <c r="AU30" s="12">
        <v>204.97776000000002</v>
      </c>
      <c r="AV30" s="12">
        <v>204.97776000000002</v>
      </c>
      <c r="AW30" s="12">
        <v>204.97776000000002</v>
      </c>
      <c r="AX30" s="12">
        <v>204.97776000000002</v>
      </c>
      <c r="AY30" s="12">
        <v>204.97776000000002</v>
      </c>
      <c r="AZ30" s="12">
        <v>204.97776000000002</v>
      </c>
      <c r="BA30" s="12">
        <v>204.97776000000002</v>
      </c>
      <c r="BB30" s="12">
        <v>204.97776000000002</v>
      </c>
      <c r="BC30" s="12">
        <v>204.97776000000002</v>
      </c>
      <c r="BD30" s="12">
        <v>204.97776000000002</v>
      </c>
      <c r="BE30" s="12">
        <v>204.97776000000002</v>
      </c>
      <c r="BF30" s="12">
        <v>204.97776000000002</v>
      </c>
      <c r="BG30" s="12">
        <v>204.97776000000002</v>
      </c>
      <c r="BH30" s="12">
        <v>204.97776000000002</v>
      </c>
      <c r="BI30" s="12">
        <v>204.97776000000002</v>
      </c>
      <c r="BJ30" s="12">
        <v>204.97776000000002</v>
      </c>
      <c r="BK30" s="12">
        <v>204.97776000000002</v>
      </c>
      <c r="BL30" s="12">
        <v>204.97776000000002</v>
      </c>
      <c r="BM30" s="12">
        <v>204.97776000000002</v>
      </c>
      <c r="BN30" s="12">
        <v>204.97776000000002</v>
      </c>
      <c r="BO30" s="12">
        <v>204.97776000000002</v>
      </c>
      <c r="BP30" s="12">
        <v>204.97776000000002</v>
      </c>
      <c r="BQ30" s="12">
        <v>204.97776000000002</v>
      </c>
      <c r="BR30" s="12">
        <v>204.97776000000002</v>
      </c>
      <c r="BS30" s="12">
        <v>0</v>
      </c>
      <c r="BT30" s="12">
        <v>0</v>
      </c>
      <c r="BU30" s="12">
        <v>0</v>
      </c>
    </row>
    <row r="31" spans="1:73" x14ac:dyDescent="0.25">
      <c r="A31" s="12" t="s">
        <v>209</v>
      </c>
      <c r="B31" s="12" t="s">
        <v>90</v>
      </c>
      <c r="C31" s="12" t="s">
        <v>210</v>
      </c>
      <c r="D31" s="12" t="s">
        <v>76</v>
      </c>
      <c r="E31" s="12" t="s">
        <v>201</v>
      </c>
      <c r="F31" s="12" t="s">
        <v>93</v>
      </c>
      <c r="G31" s="12">
        <v>2014</v>
      </c>
      <c r="H31" s="12" t="s">
        <v>180</v>
      </c>
      <c r="I31" s="12" t="s">
        <v>202</v>
      </c>
      <c r="J31" s="12" t="s">
        <v>95</v>
      </c>
      <c r="K31" s="12">
        <v>1</v>
      </c>
      <c r="L31" s="12"/>
      <c r="M31" s="12"/>
      <c r="N31" s="12">
        <v>0</v>
      </c>
      <c r="O31" s="12">
        <v>0</v>
      </c>
      <c r="P31" s="12">
        <v>0</v>
      </c>
      <c r="Q31" s="12">
        <v>8.7781020000000001E-2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</row>
    <row r="32" spans="1:73" x14ac:dyDescent="0.25">
      <c r="A32" s="12" t="s">
        <v>209</v>
      </c>
      <c r="B32" s="12" t="s">
        <v>74</v>
      </c>
      <c r="C32" s="12" t="s">
        <v>171</v>
      </c>
      <c r="D32" s="12" t="s">
        <v>76</v>
      </c>
      <c r="E32" s="12" t="s">
        <v>77</v>
      </c>
      <c r="F32" s="12" t="s">
        <v>93</v>
      </c>
      <c r="G32" s="12">
        <v>2007</v>
      </c>
      <c r="H32" s="12" t="s">
        <v>180</v>
      </c>
      <c r="I32" s="12" t="s">
        <v>202</v>
      </c>
      <c r="J32" s="12" t="s">
        <v>172</v>
      </c>
      <c r="K32" s="12">
        <v>25</v>
      </c>
      <c r="L32" s="12"/>
      <c r="M32" s="12"/>
      <c r="N32" s="12">
        <v>0</v>
      </c>
      <c r="O32" s="12">
        <v>0</v>
      </c>
      <c r="P32" s="12">
        <v>0</v>
      </c>
      <c r="Q32" s="12">
        <v>8.9261359999999994E-3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</row>
    <row r="33" spans="1:73" x14ac:dyDescent="0.25">
      <c r="A33" s="12" t="s">
        <v>209</v>
      </c>
      <c r="B33" s="12" t="s">
        <v>74</v>
      </c>
      <c r="C33" s="12" t="s">
        <v>171</v>
      </c>
      <c r="D33" s="12" t="s">
        <v>76</v>
      </c>
      <c r="E33" s="12" t="s">
        <v>77</v>
      </c>
      <c r="F33" s="12" t="s">
        <v>93</v>
      </c>
      <c r="G33" s="12">
        <v>2008</v>
      </c>
      <c r="H33" s="12" t="s">
        <v>180</v>
      </c>
      <c r="I33" s="12" t="s">
        <v>202</v>
      </c>
      <c r="J33" s="12" t="s">
        <v>172</v>
      </c>
      <c r="K33" s="12">
        <v>1350</v>
      </c>
      <c r="L33" s="12"/>
      <c r="M33" s="12"/>
      <c r="N33" s="12">
        <v>0</v>
      </c>
      <c r="O33" s="12">
        <v>0</v>
      </c>
      <c r="P33" s="12">
        <v>0</v>
      </c>
      <c r="Q33" s="12">
        <v>0.47487790000000002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</row>
    <row r="34" spans="1:73" x14ac:dyDescent="0.25">
      <c r="A34" s="12" t="s">
        <v>209</v>
      </c>
      <c r="B34" s="12" t="s">
        <v>74</v>
      </c>
      <c r="C34" s="12" t="s">
        <v>171</v>
      </c>
      <c r="D34" s="12" t="s">
        <v>76</v>
      </c>
      <c r="E34" s="12" t="s">
        <v>77</v>
      </c>
      <c r="F34" s="12" t="s">
        <v>93</v>
      </c>
      <c r="G34" s="12">
        <v>2009</v>
      </c>
      <c r="H34" s="12" t="s">
        <v>180</v>
      </c>
      <c r="I34" s="12" t="s">
        <v>202</v>
      </c>
      <c r="J34" s="12" t="s">
        <v>172</v>
      </c>
      <c r="K34" s="12">
        <v>871</v>
      </c>
      <c r="L34" s="12"/>
      <c r="M34" s="12"/>
      <c r="N34" s="12">
        <v>0</v>
      </c>
      <c r="O34" s="12">
        <v>0</v>
      </c>
      <c r="P34" s="12">
        <v>0</v>
      </c>
      <c r="Q34" s="12">
        <v>0.30615870000000001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</row>
    <row r="35" spans="1:73" x14ac:dyDescent="0.25">
      <c r="A35" s="12" t="s">
        <v>209</v>
      </c>
      <c r="B35" s="12" t="s">
        <v>74</v>
      </c>
      <c r="C35" s="12" t="s">
        <v>171</v>
      </c>
      <c r="D35" s="12" t="s">
        <v>76</v>
      </c>
      <c r="E35" s="12" t="s">
        <v>77</v>
      </c>
      <c r="F35" s="12" t="s">
        <v>93</v>
      </c>
      <c r="G35" s="12">
        <v>2010</v>
      </c>
      <c r="H35" s="12" t="s">
        <v>180</v>
      </c>
      <c r="I35" s="12" t="s">
        <v>202</v>
      </c>
      <c r="J35" s="12" t="s">
        <v>172</v>
      </c>
      <c r="K35" s="12">
        <v>412</v>
      </c>
      <c r="L35" s="12"/>
      <c r="M35" s="12"/>
      <c r="N35" s="12">
        <v>0</v>
      </c>
      <c r="O35" s="12">
        <v>0</v>
      </c>
      <c r="P35" s="12">
        <v>0</v>
      </c>
      <c r="Q35" s="12">
        <v>0.14475160000000001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</row>
    <row r="36" spans="1:73" x14ac:dyDescent="0.25">
      <c r="A36" s="12" t="s">
        <v>209</v>
      </c>
      <c r="B36" s="12" t="s">
        <v>102</v>
      </c>
      <c r="C36" s="12" t="s">
        <v>103</v>
      </c>
      <c r="D36" s="12" t="s">
        <v>76</v>
      </c>
      <c r="E36" s="12" t="s">
        <v>102</v>
      </c>
      <c r="F36" s="12" t="s">
        <v>93</v>
      </c>
      <c r="G36" s="12">
        <v>2014</v>
      </c>
      <c r="H36" s="12" t="s">
        <v>180</v>
      </c>
      <c r="I36" s="12" t="s">
        <v>202</v>
      </c>
      <c r="J36" s="12" t="s">
        <v>95</v>
      </c>
      <c r="K36" s="12">
        <v>1</v>
      </c>
      <c r="L36" s="12"/>
      <c r="M36" s="12"/>
      <c r="N36" s="12">
        <v>0</v>
      </c>
      <c r="O36" s="12">
        <v>0</v>
      </c>
      <c r="P36" s="12">
        <v>0</v>
      </c>
      <c r="Q36" s="12">
        <v>8.5559499999999997E-2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</row>
    <row r="37" spans="1:73" x14ac:dyDescent="0.25">
      <c r="A37" s="12" t="s">
        <v>73</v>
      </c>
      <c r="B37" s="12" t="s">
        <v>90</v>
      </c>
      <c r="C37" s="12" t="s">
        <v>210</v>
      </c>
      <c r="D37" s="12" t="s">
        <v>76</v>
      </c>
      <c r="E37" s="12" t="s">
        <v>201</v>
      </c>
      <c r="F37" s="12" t="s">
        <v>93</v>
      </c>
      <c r="G37" s="12">
        <v>2014</v>
      </c>
      <c r="H37" s="12" t="s">
        <v>180</v>
      </c>
      <c r="I37" s="12" t="s">
        <v>202</v>
      </c>
      <c r="J37" s="12" t="s">
        <v>95</v>
      </c>
      <c r="K37" s="12">
        <v>2</v>
      </c>
      <c r="L37" s="12"/>
      <c r="M37" s="12"/>
      <c r="N37" s="12">
        <v>0</v>
      </c>
      <c r="O37" s="12">
        <v>0</v>
      </c>
      <c r="P37" s="12">
        <v>0</v>
      </c>
      <c r="Q37" s="12">
        <v>8.244159999999999E-2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</row>
    <row r="38" spans="1:73" x14ac:dyDescent="0.25">
      <c r="A38" s="12" t="s">
        <v>73</v>
      </c>
      <c r="B38" s="12" t="s">
        <v>90</v>
      </c>
      <c r="C38" s="12" t="s">
        <v>211</v>
      </c>
      <c r="D38" s="12" t="s">
        <v>76</v>
      </c>
      <c r="E38" s="12" t="s">
        <v>201</v>
      </c>
      <c r="F38" s="12" t="s">
        <v>93</v>
      </c>
      <c r="G38" s="12">
        <v>2013</v>
      </c>
      <c r="H38" s="12" t="s">
        <v>180</v>
      </c>
      <c r="I38" s="12" t="s">
        <v>202</v>
      </c>
      <c r="J38" s="12" t="s">
        <v>172</v>
      </c>
      <c r="K38" s="12">
        <v>290</v>
      </c>
      <c r="L38" s="12"/>
      <c r="M38" s="12"/>
      <c r="N38" s="12">
        <v>0</v>
      </c>
      <c r="O38" s="12">
        <v>0</v>
      </c>
      <c r="P38" s="12">
        <v>0</v>
      </c>
      <c r="Q38" s="12">
        <v>0.16292220000000002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</row>
    <row r="39" spans="1:73" x14ac:dyDescent="0.25">
      <c r="A39" s="12" t="s">
        <v>73</v>
      </c>
      <c r="B39" s="12" t="s">
        <v>90</v>
      </c>
      <c r="C39" s="12" t="s">
        <v>211</v>
      </c>
      <c r="D39" s="12" t="s">
        <v>76</v>
      </c>
      <c r="E39" s="12" t="s">
        <v>201</v>
      </c>
      <c r="F39" s="12" t="s">
        <v>93</v>
      </c>
      <c r="G39" s="12">
        <v>2014</v>
      </c>
      <c r="H39" s="12" t="s">
        <v>180</v>
      </c>
      <c r="I39" s="12" t="s">
        <v>202</v>
      </c>
      <c r="J39" s="12" t="s">
        <v>172</v>
      </c>
      <c r="K39" s="12">
        <v>154</v>
      </c>
      <c r="L39" s="12"/>
      <c r="M39" s="12"/>
      <c r="N39" s="12">
        <v>0</v>
      </c>
      <c r="O39" s="12">
        <v>0</v>
      </c>
      <c r="P39" s="12">
        <v>0</v>
      </c>
      <c r="Q39" s="12">
        <v>8.6513549999999995E-2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</row>
    <row r="40" spans="1:73" x14ac:dyDescent="0.25">
      <c r="A40" s="12" t="s">
        <v>73</v>
      </c>
      <c r="B40" s="12" t="s">
        <v>74</v>
      </c>
      <c r="C40" s="12" t="s">
        <v>171</v>
      </c>
      <c r="D40" s="12" t="s">
        <v>76</v>
      </c>
      <c r="E40" s="12" t="s">
        <v>77</v>
      </c>
      <c r="F40" s="12" t="s">
        <v>93</v>
      </c>
      <c r="G40" s="12">
        <v>2007</v>
      </c>
      <c r="H40" s="12" t="s">
        <v>180</v>
      </c>
      <c r="I40" s="12" t="s">
        <v>202</v>
      </c>
      <c r="J40" s="12" t="s">
        <v>172</v>
      </c>
      <c r="K40" s="12">
        <v>20</v>
      </c>
      <c r="L40" s="12"/>
      <c r="M40" s="12"/>
      <c r="N40" s="12">
        <v>0</v>
      </c>
      <c r="O40" s="12">
        <v>0</v>
      </c>
      <c r="P40" s="12">
        <v>0</v>
      </c>
      <c r="Q40" s="12">
        <v>7.0267739999999995E-3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</row>
    <row r="41" spans="1:73" x14ac:dyDescent="0.25">
      <c r="A41" s="12" t="s">
        <v>73</v>
      </c>
      <c r="B41" s="12" t="s">
        <v>74</v>
      </c>
      <c r="C41" s="12" t="s">
        <v>171</v>
      </c>
      <c r="D41" s="12" t="s">
        <v>76</v>
      </c>
      <c r="E41" s="12" t="s">
        <v>77</v>
      </c>
      <c r="F41" s="12" t="s">
        <v>93</v>
      </c>
      <c r="G41" s="12">
        <v>2008</v>
      </c>
      <c r="H41" s="12" t="s">
        <v>180</v>
      </c>
      <c r="I41" s="12" t="s">
        <v>202</v>
      </c>
      <c r="J41" s="12" t="s">
        <v>172</v>
      </c>
      <c r="K41" s="12">
        <v>606</v>
      </c>
      <c r="L41" s="12"/>
      <c r="M41" s="12"/>
      <c r="N41" s="12">
        <v>0</v>
      </c>
      <c r="O41" s="12">
        <v>0</v>
      </c>
      <c r="P41" s="12">
        <v>0</v>
      </c>
      <c r="Q41" s="12">
        <v>0.2129113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</row>
    <row r="42" spans="1:73" x14ac:dyDescent="0.25">
      <c r="A42" s="12" t="s">
        <v>73</v>
      </c>
      <c r="B42" s="12" t="s">
        <v>74</v>
      </c>
      <c r="C42" s="12" t="s">
        <v>171</v>
      </c>
      <c r="D42" s="12" t="s">
        <v>76</v>
      </c>
      <c r="E42" s="12" t="s">
        <v>77</v>
      </c>
      <c r="F42" s="12" t="s">
        <v>93</v>
      </c>
      <c r="G42" s="12">
        <v>2009</v>
      </c>
      <c r="H42" s="12" t="s">
        <v>180</v>
      </c>
      <c r="I42" s="12" t="s">
        <v>202</v>
      </c>
      <c r="J42" s="12" t="s">
        <v>172</v>
      </c>
      <c r="K42" s="12">
        <v>528</v>
      </c>
      <c r="L42" s="12"/>
      <c r="M42" s="12"/>
      <c r="N42" s="12">
        <v>0</v>
      </c>
      <c r="O42" s="12">
        <v>0</v>
      </c>
      <c r="P42" s="12">
        <v>0</v>
      </c>
      <c r="Q42" s="12">
        <v>0.1855068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</row>
    <row r="43" spans="1:73" x14ac:dyDescent="0.25">
      <c r="A43" s="12" t="s">
        <v>73</v>
      </c>
      <c r="B43" s="12" t="s">
        <v>74</v>
      </c>
      <c r="C43" s="12" t="s">
        <v>171</v>
      </c>
      <c r="D43" s="12" t="s">
        <v>76</v>
      </c>
      <c r="E43" s="12" t="s">
        <v>77</v>
      </c>
      <c r="F43" s="12" t="s">
        <v>93</v>
      </c>
      <c r="G43" s="12">
        <v>2010</v>
      </c>
      <c r="H43" s="12" t="s">
        <v>180</v>
      </c>
      <c r="I43" s="12" t="s">
        <v>202</v>
      </c>
      <c r="J43" s="12" t="s">
        <v>172</v>
      </c>
      <c r="K43" s="12">
        <v>327</v>
      </c>
      <c r="L43" s="12"/>
      <c r="M43" s="12"/>
      <c r="N43" s="12">
        <v>0</v>
      </c>
      <c r="O43" s="12">
        <v>0</v>
      </c>
      <c r="P43" s="12">
        <v>0</v>
      </c>
      <c r="Q43" s="12">
        <v>0.1148878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</row>
    <row r="44" spans="1:73" x14ac:dyDescent="0.25">
      <c r="A44" s="12" t="s">
        <v>73</v>
      </c>
      <c r="B44" s="12" t="s">
        <v>74</v>
      </c>
      <c r="C44" s="12" t="s">
        <v>171</v>
      </c>
      <c r="D44" s="12" t="s">
        <v>76</v>
      </c>
      <c r="E44" s="12" t="s">
        <v>77</v>
      </c>
      <c r="F44" s="12" t="s">
        <v>93</v>
      </c>
      <c r="G44" s="12">
        <v>2011</v>
      </c>
      <c r="H44" s="12" t="s">
        <v>180</v>
      </c>
      <c r="I44" s="12" t="s">
        <v>202</v>
      </c>
      <c r="J44" s="12" t="s">
        <v>172</v>
      </c>
      <c r="K44" s="12">
        <v>546</v>
      </c>
      <c r="L44" s="12"/>
      <c r="M44" s="12"/>
      <c r="N44" s="12">
        <v>0</v>
      </c>
      <c r="O44" s="12">
        <v>0</v>
      </c>
      <c r="P44" s="12">
        <v>0</v>
      </c>
      <c r="Q44" s="12">
        <v>0.19211629999999999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</row>
    <row r="45" spans="1:73" x14ac:dyDescent="0.25">
      <c r="A45" s="12" t="s">
        <v>73</v>
      </c>
      <c r="B45" s="12" t="s">
        <v>74</v>
      </c>
      <c r="C45" s="12" t="s">
        <v>171</v>
      </c>
      <c r="D45" s="12" t="s">
        <v>76</v>
      </c>
      <c r="E45" s="12" t="s">
        <v>77</v>
      </c>
      <c r="F45" s="12" t="s">
        <v>93</v>
      </c>
      <c r="G45" s="12">
        <v>2012</v>
      </c>
      <c r="H45" s="12" t="s">
        <v>180</v>
      </c>
      <c r="I45" s="12" t="s">
        <v>202</v>
      </c>
      <c r="J45" s="12" t="s">
        <v>172</v>
      </c>
      <c r="K45" s="12">
        <v>1010</v>
      </c>
      <c r="L45" s="12"/>
      <c r="M45" s="12"/>
      <c r="N45" s="12">
        <v>0</v>
      </c>
      <c r="O45" s="12">
        <v>0</v>
      </c>
      <c r="P45" s="12">
        <v>0</v>
      </c>
      <c r="Q45" s="12">
        <v>0.35501759999999999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</row>
    <row r="46" spans="1:73" x14ac:dyDescent="0.25">
      <c r="A46" s="12" t="s">
        <v>73</v>
      </c>
      <c r="B46" s="12" t="s">
        <v>74</v>
      </c>
      <c r="C46" s="12" t="s">
        <v>171</v>
      </c>
      <c r="D46" s="12" t="s">
        <v>76</v>
      </c>
      <c r="E46" s="12" t="s">
        <v>77</v>
      </c>
      <c r="F46" s="12" t="s">
        <v>93</v>
      </c>
      <c r="G46" s="12">
        <v>2013</v>
      </c>
      <c r="H46" s="12" t="s">
        <v>180</v>
      </c>
      <c r="I46" s="12" t="s">
        <v>202</v>
      </c>
      <c r="J46" s="12" t="s">
        <v>172</v>
      </c>
      <c r="K46" s="12">
        <v>858</v>
      </c>
      <c r="L46" s="12"/>
      <c r="M46" s="12"/>
      <c r="N46" s="12">
        <v>0</v>
      </c>
      <c r="O46" s="12">
        <v>0</v>
      </c>
      <c r="P46" s="12">
        <v>0</v>
      </c>
      <c r="Q46" s="12">
        <v>0.3017339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</row>
    <row r="47" spans="1:73" x14ac:dyDescent="0.25">
      <c r="A47" s="12" t="s">
        <v>73</v>
      </c>
      <c r="B47" s="12" t="s">
        <v>74</v>
      </c>
      <c r="C47" s="12" t="s">
        <v>171</v>
      </c>
      <c r="D47" s="12" t="s">
        <v>76</v>
      </c>
      <c r="E47" s="12" t="s">
        <v>77</v>
      </c>
      <c r="F47" s="12" t="s">
        <v>93</v>
      </c>
      <c r="G47" s="12">
        <v>2014</v>
      </c>
      <c r="H47" s="12" t="s">
        <v>180</v>
      </c>
      <c r="I47" s="12" t="s">
        <v>202</v>
      </c>
      <c r="J47" s="12" t="s">
        <v>172</v>
      </c>
      <c r="K47" s="12">
        <v>1069</v>
      </c>
      <c r="L47" s="12"/>
      <c r="M47" s="12"/>
      <c r="N47" s="12">
        <v>0</v>
      </c>
      <c r="O47" s="12">
        <v>0</v>
      </c>
      <c r="P47" s="12">
        <v>0</v>
      </c>
      <c r="Q47" s="12">
        <v>0.37700779999999995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</row>
    <row r="48" spans="1:73" x14ac:dyDescent="0.25">
      <c r="A48" s="12" t="s">
        <v>73</v>
      </c>
      <c r="B48" s="12" t="s">
        <v>102</v>
      </c>
      <c r="C48" s="12" t="s">
        <v>103</v>
      </c>
      <c r="D48" s="12" t="s">
        <v>76</v>
      </c>
      <c r="E48" s="12" t="s">
        <v>102</v>
      </c>
      <c r="F48" s="12" t="s">
        <v>93</v>
      </c>
      <c r="G48" s="12">
        <v>2014</v>
      </c>
      <c r="H48" s="12" t="s">
        <v>180</v>
      </c>
      <c r="I48" s="12" t="s">
        <v>202</v>
      </c>
      <c r="J48" s="12" t="s">
        <v>95</v>
      </c>
      <c r="K48" s="12">
        <v>9</v>
      </c>
      <c r="L48" s="12"/>
      <c r="M48" s="12"/>
      <c r="N48" s="12">
        <v>0</v>
      </c>
      <c r="O48" s="12">
        <v>0</v>
      </c>
      <c r="P48" s="12">
        <v>0</v>
      </c>
      <c r="Q48" s="12">
        <v>2.8505739999999999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</row>
    <row r="50" spans="7:73" x14ac:dyDescent="0.25">
      <c r="G50" s="39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</row>
    <row r="51" spans="7:73" x14ac:dyDescent="0.25">
      <c r="G51" s="39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</row>
    <row r="52" spans="7:73" x14ac:dyDescent="0.25">
      <c r="G52" s="39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</row>
    <row r="53" spans="7:73" x14ac:dyDescent="0.25">
      <c r="G53" s="39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</row>
  </sheetData>
  <autoFilter ref="A1:BU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Prathima</dc:creator>
  <cp:lastModifiedBy>Sally Blackwell</cp:lastModifiedBy>
  <dcterms:created xsi:type="dcterms:W3CDTF">2014-05-28T15:37:43Z</dcterms:created>
  <dcterms:modified xsi:type="dcterms:W3CDTF">2021-01-31T23:32:46Z</dcterms:modified>
</cp:coreProperties>
</file>