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Finance\Finance Mgmt\Rate Applications\2021 Cost of Service (EB-2020-0048)\Interrogatories\IR Clarification Questions\"/>
    </mc:Choice>
  </mc:AlternateContent>
  <bookViews>
    <workbookView xWindow="1428" yWindow="0" windowWidth="28800" windowHeight="12432"/>
  </bookViews>
  <sheets>
    <sheet name="App 2-H" sheetId="1" r:id="rId1"/>
  </sheets>
  <externalReferences>
    <externalReference r:id="rId2"/>
  </externalReferences>
  <definedNames>
    <definedName name="BridgeYear">'[1]LDC Info'!$E$26</definedName>
    <definedName name="EBNUMBER">'[1]LDC Info'!$E$16</definedName>
    <definedName name="TestYear">'[1]LDC Info'!$E$24</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 l="1"/>
  <c r="L53" i="1" s="1"/>
  <c r="L567" i="1"/>
  <c r="K567" i="1"/>
  <c r="J567" i="1"/>
  <c r="I567" i="1"/>
  <c r="H567" i="1"/>
  <c r="G567" i="1"/>
  <c r="F567" i="1"/>
  <c r="E567" i="1"/>
  <c r="D567" i="1"/>
  <c r="C567" i="1"/>
  <c r="L558" i="1"/>
  <c r="K558" i="1"/>
  <c r="J558" i="1"/>
  <c r="I558" i="1"/>
  <c r="H558" i="1"/>
  <c r="G558" i="1"/>
  <c r="F558" i="1"/>
  <c r="E558" i="1"/>
  <c r="D558" i="1"/>
  <c r="C558" i="1"/>
  <c r="L556" i="1"/>
  <c r="K556" i="1"/>
  <c r="L553" i="1"/>
  <c r="K553" i="1"/>
  <c r="J553" i="1"/>
  <c r="I553" i="1"/>
  <c r="H553" i="1"/>
  <c r="G553" i="1"/>
  <c r="F553" i="1"/>
  <c r="E553" i="1"/>
  <c r="D553" i="1"/>
  <c r="C553" i="1"/>
  <c r="L544" i="1"/>
  <c r="K544" i="1"/>
  <c r="J544" i="1"/>
  <c r="I544" i="1"/>
  <c r="H544" i="1"/>
  <c r="G544" i="1"/>
  <c r="F544" i="1"/>
  <c r="E544" i="1"/>
  <c r="D544" i="1"/>
  <c r="C544" i="1"/>
  <c r="L542" i="1"/>
  <c r="K542" i="1"/>
  <c r="L539" i="1"/>
  <c r="K539" i="1"/>
  <c r="J539" i="1"/>
  <c r="I539" i="1"/>
  <c r="H539" i="1"/>
  <c r="G539" i="1"/>
  <c r="F539" i="1"/>
  <c r="E539" i="1"/>
  <c r="D539" i="1"/>
  <c r="C539" i="1"/>
  <c r="L530" i="1"/>
  <c r="K530" i="1"/>
  <c r="J530" i="1"/>
  <c r="I530" i="1"/>
  <c r="H530" i="1"/>
  <c r="G530" i="1"/>
  <c r="F530" i="1"/>
  <c r="E530" i="1"/>
  <c r="D530" i="1"/>
  <c r="C530" i="1"/>
  <c r="L528" i="1"/>
  <c r="K528" i="1"/>
  <c r="L525" i="1"/>
  <c r="K525" i="1"/>
  <c r="J525" i="1"/>
  <c r="I525" i="1"/>
  <c r="H525" i="1"/>
  <c r="G525" i="1"/>
  <c r="F525" i="1"/>
  <c r="E525" i="1"/>
  <c r="D525" i="1"/>
  <c r="C525" i="1"/>
  <c r="L516" i="1"/>
  <c r="K516" i="1"/>
  <c r="J516" i="1"/>
  <c r="I516" i="1"/>
  <c r="H516" i="1"/>
  <c r="G516" i="1"/>
  <c r="F516" i="1"/>
  <c r="E516" i="1"/>
  <c r="D516" i="1"/>
  <c r="C516" i="1"/>
  <c r="L514" i="1"/>
  <c r="K514" i="1"/>
  <c r="L511" i="1"/>
  <c r="K511" i="1"/>
  <c r="J511" i="1"/>
  <c r="I511" i="1"/>
  <c r="H511" i="1"/>
  <c r="G511" i="1"/>
  <c r="F511" i="1"/>
  <c r="E511" i="1"/>
  <c r="D511" i="1"/>
  <c r="C511" i="1"/>
  <c r="L502" i="1"/>
  <c r="K502" i="1"/>
  <c r="J502" i="1"/>
  <c r="I502" i="1"/>
  <c r="H502" i="1"/>
  <c r="G502" i="1"/>
  <c r="F502" i="1"/>
  <c r="E502" i="1"/>
  <c r="D502" i="1"/>
  <c r="C502" i="1"/>
  <c r="L500" i="1"/>
  <c r="K500" i="1"/>
  <c r="L497" i="1"/>
  <c r="K497" i="1"/>
  <c r="J497" i="1"/>
  <c r="I497" i="1"/>
  <c r="H497" i="1"/>
  <c r="G497" i="1"/>
  <c r="F497" i="1"/>
  <c r="E497" i="1"/>
  <c r="D497" i="1"/>
  <c r="C497" i="1"/>
  <c r="L488" i="1"/>
  <c r="K488" i="1"/>
  <c r="J488" i="1"/>
  <c r="I488" i="1"/>
  <c r="H488" i="1"/>
  <c r="G488" i="1"/>
  <c r="F488" i="1"/>
  <c r="E488" i="1"/>
  <c r="D488" i="1"/>
  <c r="C488" i="1"/>
  <c r="L486" i="1"/>
  <c r="K486" i="1"/>
  <c r="L483" i="1"/>
  <c r="K483" i="1"/>
  <c r="J483" i="1"/>
  <c r="I483" i="1"/>
  <c r="H483" i="1"/>
  <c r="G483" i="1"/>
  <c r="F483" i="1"/>
  <c r="E483" i="1"/>
  <c r="D483" i="1"/>
  <c r="C483" i="1"/>
  <c r="L474" i="1"/>
  <c r="K474" i="1"/>
  <c r="J474" i="1"/>
  <c r="I474" i="1"/>
  <c r="H474" i="1"/>
  <c r="G474" i="1"/>
  <c r="F474" i="1"/>
  <c r="E474" i="1"/>
  <c r="D474" i="1"/>
  <c r="C474" i="1"/>
  <c r="L472" i="1"/>
  <c r="K472" i="1"/>
  <c r="L469" i="1"/>
  <c r="K469" i="1"/>
  <c r="J469" i="1"/>
  <c r="I469" i="1"/>
  <c r="H469" i="1"/>
  <c r="G469" i="1"/>
  <c r="F469" i="1"/>
  <c r="E469" i="1"/>
  <c r="D469" i="1"/>
  <c r="C469" i="1"/>
  <c r="L460" i="1"/>
  <c r="K460" i="1"/>
  <c r="J460" i="1"/>
  <c r="I460" i="1"/>
  <c r="H460" i="1"/>
  <c r="G460" i="1"/>
  <c r="F460" i="1"/>
  <c r="E460" i="1"/>
  <c r="D460" i="1"/>
  <c r="C460" i="1"/>
  <c r="L458" i="1"/>
  <c r="K458" i="1"/>
  <c r="L455" i="1"/>
  <c r="K455" i="1"/>
  <c r="J455" i="1"/>
  <c r="I455" i="1"/>
  <c r="H455" i="1"/>
  <c r="G455" i="1"/>
  <c r="F455" i="1"/>
  <c r="E455" i="1"/>
  <c r="D455" i="1"/>
  <c r="C455" i="1"/>
  <c r="L446" i="1"/>
  <c r="K446" i="1"/>
  <c r="J446" i="1"/>
  <c r="I446" i="1"/>
  <c r="H446" i="1"/>
  <c r="G446" i="1"/>
  <c r="F446" i="1"/>
  <c r="E446" i="1"/>
  <c r="D446" i="1"/>
  <c r="C446" i="1"/>
  <c r="L444" i="1"/>
  <c r="K444" i="1"/>
  <c r="L441" i="1"/>
  <c r="K441" i="1"/>
  <c r="J441" i="1"/>
  <c r="I441" i="1"/>
  <c r="H441" i="1"/>
  <c r="G441" i="1"/>
  <c r="F441" i="1"/>
  <c r="E441" i="1"/>
  <c r="D441" i="1"/>
  <c r="C441" i="1"/>
  <c r="L432" i="1"/>
  <c r="K432" i="1"/>
  <c r="J432" i="1"/>
  <c r="I432" i="1"/>
  <c r="H432" i="1"/>
  <c r="G432" i="1"/>
  <c r="F432" i="1"/>
  <c r="E432" i="1"/>
  <c r="D432" i="1"/>
  <c r="C432" i="1"/>
  <c r="L430" i="1"/>
  <c r="K430" i="1"/>
  <c r="L427" i="1"/>
  <c r="K427" i="1"/>
  <c r="J427" i="1"/>
  <c r="I427" i="1"/>
  <c r="H427" i="1"/>
  <c r="G427" i="1"/>
  <c r="F427" i="1"/>
  <c r="E427" i="1"/>
  <c r="D427" i="1"/>
  <c r="C427" i="1"/>
  <c r="L418" i="1"/>
  <c r="K418" i="1"/>
  <c r="J418" i="1"/>
  <c r="I418" i="1"/>
  <c r="H418" i="1"/>
  <c r="G418" i="1"/>
  <c r="F418" i="1"/>
  <c r="E418" i="1"/>
  <c r="D418" i="1"/>
  <c r="C418" i="1"/>
  <c r="L416" i="1"/>
  <c r="K416" i="1"/>
  <c r="L413" i="1"/>
  <c r="K413" i="1"/>
  <c r="J413" i="1"/>
  <c r="I413" i="1"/>
  <c r="H413" i="1"/>
  <c r="G413" i="1"/>
  <c r="F413" i="1"/>
  <c r="E413" i="1"/>
  <c r="D413" i="1"/>
  <c r="C413" i="1"/>
  <c r="L404" i="1"/>
  <c r="K404" i="1"/>
  <c r="J404" i="1"/>
  <c r="I404" i="1"/>
  <c r="H404" i="1"/>
  <c r="G404" i="1"/>
  <c r="F404" i="1"/>
  <c r="E404" i="1"/>
  <c r="D404" i="1"/>
  <c r="C404" i="1"/>
  <c r="L402" i="1"/>
  <c r="K402" i="1"/>
  <c r="L399" i="1"/>
  <c r="K399" i="1"/>
  <c r="J399" i="1"/>
  <c r="I399" i="1"/>
  <c r="H399" i="1"/>
  <c r="G399" i="1"/>
  <c r="F399" i="1"/>
  <c r="E399" i="1"/>
  <c r="D399" i="1"/>
  <c r="C399" i="1"/>
  <c r="L390" i="1"/>
  <c r="K390" i="1"/>
  <c r="J390" i="1"/>
  <c r="I390" i="1"/>
  <c r="H390" i="1"/>
  <c r="G390" i="1"/>
  <c r="F390" i="1"/>
  <c r="E390" i="1"/>
  <c r="D390" i="1"/>
  <c r="C390" i="1"/>
  <c r="L388" i="1"/>
  <c r="K388" i="1"/>
  <c r="L385" i="1"/>
  <c r="K385" i="1"/>
  <c r="J385" i="1"/>
  <c r="I385" i="1"/>
  <c r="H385" i="1"/>
  <c r="G385" i="1"/>
  <c r="F385" i="1"/>
  <c r="E385" i="1"/>
  <c r="D385" i="1"/>
  <c r="C385" i="1"/>
  <c r="L376" i="1"/>
  <c r="K376" i="1"/>
  <c r="J376" i="1"/>
  <c r="I376" i="1"/>
  <c r="H376" i="1"/>
  <c r="G376" i="1"/>
  <c r="F376" i="1"/>
  <c r="E376" i="1"/>
  <c r="D376" i="1"/>
  <c r="C376" i="1"/>
  <c r="L374" i="1"/>
  <c r="K374" i="1"/>
  <c r="L371" i="1"/>
  <c r="K371" i="1"/>
  <c r="J371" i="1"/>
  <c r="I371" i="1"/>
  <c r="H371" i="1"/>
  <c r="G371" i="1"/>
  <c r="F371" i="1"/>
  <c r="E371" i="1"/>
  <c r="D371" i="1"/>
  <c r="C371" i="1"/>
  <c r="L362" i="1"/>
  <c r="K362" i="1"/>
  <c r="J362" i="1"/>
  <c r="I362" i="1"/>
  <c r="H362" i="1"/>
  <c r="G362" i="1"/>
  <c r="F362" i="1"/>
  <c r="E362" i="1"/>
  <c r="D362" i="1"/>
  <c r="C362" i="1"/>
  <c r="L360" i="1"/>
  <c r="K360" i="1"/>
  <c r="L357" i="1"/>
  <c r="K357" i="1"/>
  <c r="J357" i="1"/>
  <c r="I357" i="1"/>
  <c r="H357" i="1"/>
  <c r="G357" i="1"/>
  <c r="F357" i="1"/>
  <c r="E357" i="1"/>
  <c r="D357" i="1"/>
  <c r="C357" i="1"/>
  <c r="L348" i="1"/>
  <c r="K348" i="1"/>
  <c r="J348" i="1"/>
  <c r="I348" i="1"/>
  <c r="H348" i="1"/>
  <c r="G348" i="1"/>
  <c r="F348" i="1"/>
  <c r="E348" i="1"/>
  <c r="D348" i="1"/>
  <c r="C348" i="1"/>
  <c r="L346" i="1"/>
  <c r="K346" i="1"/>
  <c r="L343" i="1"/>
  <c r="K343" i="1"/>
  <c r="J343" i="1"/>
  <c r="I343" i="1"/>
  <c r="H343" i="1"/>
  <c r="G343" i="1"/>
  <c r="F343" i="1"/>
  <c r="E343" i="1"/>
  <c r="D343" i="1"/>
  <c r="C343" i="1"/>
  <c r="L334" i="1"/>
  <c r="K334" i="1"/>
  <c r="J334" i="1"/>
  <c r="I334" i="1"/>
  <c r="H334" i="1"/>
  <c r="G334" i="1"/>
  <c r="F334" i="1"/>
  <c r="E334" i="1"/>
  <c r="D334" i="1"/>
  <c r="C334" i="1"/>
  <c r="L332" i="1"/>
  <c r="K332" i="1"/>
  <c r="L329" i="1"/>
  <c r="K329" i="1"/>
  <c r="J329" i="1"/>
  <c r="I329" i="1"/>
  <c r="H329" i="1"/>
  <c r="G329" i="1"/>
  <c r="F329" i="1"/>
  <c r="E329" i="1"/>
  <c r="D329" i="1"/>
  <c r="C329" i="1"/>
  <c r="L320" i="1"/>
  <c r="K320" i="1"/>
  <c r="J320" i="1"/>
  <c r="I320" i="1"/>
  <c r="H320" i="1"/>
  <c r="G320" i="1"/>
  <c r="F320" i="1"/>
  <c r="E320" i="1"/>
  <c r="D320" i="1"/>
  <c r="C320" i="1"/>
  <c r="L318" i="1"/>
  <c r="K318" i="1"/>
  <c r="L315" i="1"/>
  <c r="K315" i="1"/>
  <c r="J315" i="1"/>
  <c r="I315" i="1"/>
  <c r="H315" i="1"/>
  <c r="G315" i="1"/>
  <c r="F315" i="1"/>
  <c r="E315" i="1"/>
  <c r="D315" i="1"/>
  <c r="C315" i="1"/>
  <c r="L306" i="1"/>
  <c r="K306" i="1"/>
  <c r="J306" i="1"/>
  <c r="I306" i="1"/>
  <c r="H306" i="1"/>
  <c r="G306" i="1"/>
  <c r="F306" i="1"/>
  <c r="E306" i="1"/>
  <c r="D306" i="1"/>
  <c r="C306" i="1"/>
  <c r="L304" i="1"/>
  <c r="K304" i="1"/>
  <c r="L301" i="1"/>
  <c r="K301" i="1"/>
  <c r="J301" i="1"/>
  <c r="I301" i="1"/>
  <c r="H301" i="1"/>
  <c r="G301" i="1"/>
  <c r="F301" i="1"/>
  <c r="E301" i="1"/>
  <c r="D301" i="1"/>
  <c r="C301" i="1"/>
  <c r="L292" i="1"/>
  <c r="K292" i="1"/>
  <c r="J292" i="1"/>
  <c r="I292" i="1"/>
  <c r="H292" i="1"/>
  <c r="G292" i="1"/>
  <c r="F292" i="1"/>
  <c r="E292" i="1"/>
  <c r="D292" i="1"/>
  <c r="C292" i="1"/>
  <c r="L290" i="1"/>
  <c r="K290" i="1"/>
  <c r="L287" i="1"/>
  <c r="K287" i="1"/>
  <c r="J287" i="1"/>
  <c r="I287" i="1"/>
  <c r="H287" i="1"/>
  <c r="G287" i="1"/>
  <c r="F287" i="1"/>
  <c r="E287" i="1"/>
  <c r="D287" i="1"/>
  <c r="C287" i="1"/>
  <c r="L278" i="1"/>
  <c r="K278" i="1"/>
  <c r="J278" i="1"/>
  <c r="I278" i="1"/>
  <c r="H278" i="1"/>
  <c r="G278" i="1"/>
  <c r="F278" i="1"/>
  <c r="E278" i="1"/>
  <c r="D278" i="1"/>
  <c r="C278" i="1"/>
  <c r="L276" i="1"/>
  <c r="K276" i="1"/>
  <c r="L273" i="1"/>
  <c r="K273" i="1"/>
  <c r="J273" i="1"/>
  <c r="I273" i="1"/>
  <c r="H273" i="1"/>
  <c r="G273" i="1"/>
  <c r="F273" i="1"/>
  <c r="E273" i="1"/>
  <c r="D273" i="1"/>
  <c r="C273" i="1"/>
  <c r="L264" i="1"/>
  <c r="K264" i="1"/>
  <c r="J264" i="1"/>
  <c r="I264" i="1"/>
  <c r="H264" i="1"/>
  <c r="G264" i="1"/>
  <c r="F264" i="1"/>
  <c r="E264" i="1"/>
  <c r="D264" i="1"/>
  <c r="C264" i="1"/>
  <c r="L262" i="1"/>
  <c r="K262" i="1"/>
  <c r="L259" i="1"/>
  <c r="K259" i="1"/>
  <c r="J259" i="1"/>
  <c r="I259" i="1"/>
  <c r="H259" i="1"/>
  <c r="G259" i="1"/>
  <c r="F259" i="1"/>
  <c r="E259" i="1"/>
  <c r="D259" i="1"/>
  <c r="C259" i="1"/>
  <c r="L250" i="1"/>
  <c r="K250" i="1"/>
  <c r="J250" i="1"/>
  <c r="I250" i="1"/>
  <c r="H250" i="1"/>
  <c r="G250" i="1"/>
  <c r="F250" i="1"/>
  <c r="E250" i="1"/>
  <c r="D250" i="1"/>
  <c r="C250" i="1"/>
  <c r="L248" i="1"/>
  <c r="K248" i="1"/>
  <c r="L245" i="1"/>
  <c r="K245" i="1"/>
  <c r="J245" i="1"/>
  <c r="I245" i="1"/>
  <c r="H245" i="1"/>
  <c r="G245" i="1"/>
  <c r="F245" i="1"/>
  <c r="E245" i="1"/>
  <c r="D245" i="1"/>
  <c r="C245" i="1"/>
  <c r="L236" i="1"/>
  <c r="K236" i="1"/>
  <c r="J236" i="1"/>
  <c r="I236" i="1"/>
  <c r="H236" i="1"/>
  <c r="G236" i="1"/>
  <c r="F236" i="1"/>
  <c r="E236" i="1"/>
  <c r="D236" i="1"/>
  <c r="C236" i="1"/>
  <c r="L234" i="1"/>
  <c r="K234" i="1"/>
  <c r="L231" i="1"/>
  <c r="K231" i="1"/>
  <c r="J231" i="1"/>
  <c r="I231" i="1"/>
  <c r="H231" i="1"/>
  <c r="G231" i="1"/>
  <c r="F231" i="1"/>
  <c r="E231" i="1"/>
  <c r="D231" i="1"/>
  <c r="C231" i="1"/>
  <c r="L222" i="1"/>
  <c r="K222" i="1"/>
  <c r="J222" i="1"/>
  <c r="I222" i="1"/>
  <c r="H222" i="1"/>
  <c r="G222" i="1"/>
  <c r="F222" i="1"/>
  <c r="E222" i="1"/>
  <c r="D222" i="1"/>
  <c r="C222" i="1"/>
  <c r="L220" i="1"/>
  <c r="K220" i="1"/>
  <c r="L217" i="1"/>
  <c r="K217" i="1"/>
  <c r="J217" i="1"/>
  <c r="I217" i="1"/>
  <c r="H217" i="1"/>
  <c r="G217" i="1"/>
  <c r="F217" i="1"/>
  <c r="E217" i="1"/>
  <c r="D217" i="1"/>
  <c r="C217" i="1"/>
  <c r="L208" i="1"/>
  <c r="K208" i="1"/>
  <c r="J208" i="1"/>
  <c r="I208" i="1"/>
  <c r="H208" i="1"/>
  <c r="G208" i="1"/>
  <c r="F208" i="1"/>
  <c r="E208" i="1"/>
  <c r="D208" i="1"/>
  <c r="C208" i="1"/>
  <c r="L206" i="1"/>
  <c r="K206" i="1"/>
  <c r="L203" i="1"/>
  <c r="K203" i="1"/>
  <c r="J203" i="1"/>
  <c r="I203" i="1"/>
  <c r="H203" i="1"/>
  <c r="G203" i="1"/>
  <c r="F203" i="1"/>
  <c r="E203" i="1"/>
  <c r="D203" i="1"/>
  <c r="C203" i="1"/>
  <c r="L194" i="1"/>
  <c r="K194" i="1"/>
  <c r="J194" i="1"/>
  <c r="I194" i="1"/>
  <c r="H194" i="1"/>
  <c r="G194" i="1"/>
  <c r="F194" i="1"/>
  <c r="E194" i="1"/>
  <c r="D194" i="1"/>
  <c r="C194" i="1"/>
  <c r="L192" i="1"/>
  <c r="K192" i="1"/>
  <c r="L189" i="1"/>
  <c r="K189" i="1"/>
  <c r="J189" i="1"/>
  <c r="I189" i="1"/>
  <c r="H189" i="1"/>
  <c r="G189" i="1"/>
  <c r="F189" i="1"/>
  <c r="E189" i="1"/>
  <c r="D189" i="1"/>
  <c r="C189" i="1"/>
  <c r="L180" i="1"/>
  <c r="K180" i="1"/>
  <c r="J180" i="1"/>
  <c r="I180" i="1"/>
  <c r="H180" i="1"/>
  <c r="G180" i="1"/>
  <c r="F180" i="1"/>
  <c r="E180" i="1"/>
  <c r="D180" i="1"/>
  <c r="C180" i="1"/>
  <c r="L178" i="1"/>
  <c r="K178" i="1"/>
  <c r="L175" i="1"/>
  <c r="K175" i="1"/>
  <c r="J175" i="1"/>
  <c r="I175" i="1"/>
  <c r="H175" i="1"/>
  <c r="G175" i="1"/>
  <c r="F175" i="1"/>
  <c r="E175" i="1"/>
  <c r="D175" i="1"/>
  <c r="C175" i="1"/>
  <c r="L166" i="1"/>
  <c r="K166" i="1"/>
  <c r="J166" i="1"/>
  <c r="I166" i="1"/>
  <c r="H166" i="1"/>
  <c r="G166" i="1"/>
  <c r="F166" i="1"/>
  <c r="E166" i="1"/>
  <c r="D166" i="1"/>
  <c r="C166" i="1"/>
  <c r="L164" i="1"/>
  <c r="K164" i="1"/>
  <c r="L161" i="1"/>
  <c r="K161" i="1"/>
  <c r="J161" i="1"/>
  <c r="I161" i="1"/>
  <c r="H161" i="1"/>
  <c r="G161" i="1"/>
  <c r="F161" i="1"/>
  <c r="E161" i="1"/>
  <c r="D161" i="1"/>
  <c r="C161" i="1"/>
  <c r="L152" i="1"/>
  <c r="K152" i="1"/>
  <c r="J152" i="1"/>
  <c r="I152" i="1"/>
  <c r="H152" i="1"/>
  <c r="G152" i="1"/>
  <c r="F152" i="1"/>
  <c r="E152" i="1"/>
  <c r="D152" i="1"/>
  <c r="C152" i="1"/>
  <c r="L150" i="1"/>
  <c r="K150" i="1"/>
  <c r="L147" i="1"/>
  <c r="K147" i="1"/>
  <c r="J147" i="1"/>
  <c r="I147" i="1"/>
  <c r="H147" i="1"/>
  <c r="G147" i="1"/>
  <c r="F147" i="1"/>
  <c r="E147" i="1"/>
  <c r="D147" i="1"/>
  <c r="C147" i="1"/>
  <c r="L136" i="1"/>
  <c r="K136" i="1"/>
  <c r="L133" i="1"/>
  <c r="K133" i="1"/>
  <c r="J133" i="1"/>
  <c r="I133" i="1"/>
  <c r="H133" i="1"/>
  <c r="G133" i="1"/>
  <c r="F133" i="1"/>
  <c r="E133" i="1"/>
  <c r="D133" i="1"/>
  <c r="C133" i="1"/>
  <c r="L124" i="1"/>
  <c r="K124" i="1"/>
  <c r="J124" i="1"/>
  <c r="I124" i="1"/>
  <c r="H124" i="1"/>
  <c r="G124" i="1"/>
  <c r="F124" i="1"/>
  <c r="E124" i="1"/>
  <c r="D124" i="1"/>
  <c r="C124" i="1"/>
  <c r="L122" i="1"/>
  <c r="K122" i="1"/>
  <c r="L119" i="1"/>
  <c r="K119" i="1"/>
  <c r="J119" i="1"/>
  <c r="I119" i="1"/>
  <c r="H119" i="1"/>
  <c r="G119" i="1"/>
  <c r="F119" i="1"/>
  <c r="E119" i="1"/>
  <c r="D119" i="1"/>
  <c r="C119" i="1"/>
  <c r="L110" i="1"/>
  <c r="K110" i="1"/>
  <c r="J110" i="1"/>
  <c r="I110" i="1"/>
  <c r="H110" i="1"/>
  <c r="G110" i="1"/>
  <c r="F110" i="1"/>
  <c r="E110" i="1"/>
  <c r="D110" i="1"/>
  <c r="C110" i="1"/>
  <c r="L108" i="1"/>
  <c r="K108" i="1"/>
  <c r="L105" i="1"/>
  <c r="K105" i="1"/>
  <c r="J105" i="1"/>
  <c r="I105" i="1"/>
  <c r="H105" i="1"/>
  <c r="G105" i="1"/>
  <c r="F105" i="1"/>
  <c r="E105" i="1"/>
  <c r="D105" i="1"/>
  <c r="C105" i="1"/>
  <c r="L96" i="1"/>
  <c r="K96" i="1"/>
  <c r="J96" i="1"/>
  <c r="I96" i="1"/>
  <c r="H96" i="1"/>
  <c r="G96" i="1"/>
  <c r="F96" i="1"/>
  <c r="E96" i="1"/>
  <c r="D96" i="1"/>
  <c r="C96" i="1"/>
  <c r="L94" i="1"/>
  <c r="K94" i="1"/>
  <c r="L83" i="1"/>
  <c r="K83" i="1"/>
  <c r="J83" i="1"/>
  <c r="I83" i="1"/>
  <c r="H83" i="1"/>
  <c r="G83" i="1"/>
  <c r="F83" i="1"/>
  <c r="E83" i="1"/>
  <c r="D83" i="1"/>
  <c r="C83" i="1"/>
  <c r="L76" i="1"/>
  <c r="L138" i="1" s="1"/>
  <c r="K76" i="1"/>
  <c r="K138" i="1" s="1"/>
  <c r="J76" i="1"/>
  <c r="J138" i="1" s="1"/>
  <c r="I76" i="1"/>
  <c r="I138" i="1" s="1"/>
  <c r="H76" i="1"/>
  <c r="H138" i="1" s="1"/>
  <c r="G76" i="1"/>
  <c r="G138" i="1" s="1"/>
  <c r="F76" i="1"/>
  <c r="F138" i="1" s="1"/>
  <c r="E76" i="1"/>
  <c r="E138" i="1" s="1"/>
  <c r="D76" i="1"/>
  <c r="D138" i="1" s="1"/>
  <c r="C76" i="1"/>
  <c r="C138" i="1" s="1"/>
  <c r="L74" i="1"/>
  <c r="K74" i="1"/>
  <c r="H57" i="1"/>
  <c r="L56" i="1"/>
  <c r="K56" i="1"/>
  <c r="J56" i="1"/>
  <c r="I56" i="1"/>
  <c r="H56" i="1"/>
  <c r="G56" i="1"/>
  <c r="F56" i="1"/>
  <c r="L55" i="1"/>
  <c r="K55" i="1"/>
  <c r="J55" i="1"/>
  <c r="I55" i="1"/>
  <c r="H55" i="1"/>
  <c r="G55" i="1"/>
  <c r="F55" i="1"/>
  <c r="L54" i="1"/>
  <c r="K54" i="1"/>
  <c r="J54" i="1"/>
  <c r="I54" i="1"/>
  <c r="I57" i="1" s="1"/>
  <c r="H54" i="1"/>
  <c r="G54" i="1"/>
  <c r="G57" i="1" s="1"/>
  <c r="F54" i="1"/>
  <c r="F57" i="1" s="1"/>
  <c r="E54" i="1"/>
  <c r="D54" i="1"/>
  <c r="C54" i="1"/>
  <c r="K53" i="1"/>
  <c r="K57" i="1" s="1"/>
  <c r="J53" i="1"/>
  <c r="J57" i="1" s="1"/>
  <c r="I53" i="1"/>
  <c r="H53" i="1"/>
  <c r="G53" i="1"/>
  <c r="F53" i="1"/>
  <c r="E53" i="1"/>
  <c r="E57" i="1" s="1"/>
  <c r="D53" i="1"/>
  <c r="D57" i="1" s="1"/>
  <c r="C53" i="1"/>
  <c r="C57" i="1" s="1"/>
  <c r="L123" i="1"/>
  <c r="J13" i="1"/>
  <c r="L57" i="1" l="1"/>
  <c r="J529" i="1"/>
  <c r="J473" i="1"/>
  <c r="J417" i="1"/>
  <c r="J361" i="1"/>
  <c r="J305" i="1"/>
  <c r="J249" i="1"/>
  <c r="J151" i="1"/>
  <c r="J137" i="1"/>
  <c r="J123" i="1"/>
  <c r="J109" i="1"/>
  <c r="J95" i="1"/>
  <c r="J75" i="1"/>
  <c r="J12" i="1"/>
  <c r="J515" i="1"/>
  <c r="J459" i="1"/>
  <c r="J403" i="1"/>
  <c r="J347" i="1"/>
  <c r="J291" i="1"/>
  <c r="J235" i="1"/>
  <c r="J193" i="1"/>
  <c r="I13" i="1"/>
  <c r="J165" i="1"/>
  <c r="J543" i="1"/>
  <c r="J487" i="1"/>
  <c r="J375" i="1"/>
  <c r="J179" i="1"/>
  <c r="J557" i="1"/>
  <c r="J501" i="1"/>
  <c r="J445" i="1"/>
  <c r="J389" i="1"/>
  <c r="J333" i="1"/>
  <c r="J277" i="1"/>
  <c r="J221" i="1"/>
  <c r="J431" i="1"/>
  <c r="J319" i="1"/>
  <c r="J263" i="1"/>
  <c r="J207" i="1"/>
  <c r="L109" i="1"/>
  <c r="L75" i="1"/>
  <c r="L151" i="1"/>
  <c r="L165" i="1"/>
  <c r="L557" i="1"/>
  <c r="L543" i="1"/>
  <c r="L529" i="1"/>
  <c r="L515" i="1"/>
  <c r="L501" i="1"/>
  <c r="L487" i="1"/>
  <c r="L473" i="1"/>
  <c r="L459" i="1"/>
  <c r="L445" i="1"/>
  <c r="L431" i="1"/>
  <c r="L417" i="1"/>
  <c r="L403" i="1"/>
  <c r="L389" i="1"/>
  <c r="L375" i="1"/>
  <c r="L361" i="1"/>
  <c r="L347" i="1"/>
  <c r="L333" i="1"/>
  <c r="L319" i="1"/>
  <c r="L305" i="1"/>
  <c r="L291" i="1"/>
  <c r="L277" i="1"/>
  <c r="L263" i="1"/>
  <c r="L249" i="1"/>
  <c r="L235" i="1"/>
  <c r="L221" i="1"/>
  <c r="L207" i="1"/>
  <c r="L193" i="1"/>
  <c r="L179" i="1"/>
  <c r="L95" i="1"/>
  <c r="L137" i="1"/>
  <c r="K557" i="1"/>
  <c r="K543" i="1"/>
  <c r="K529" i="1"/>
  <c r="K515" i="1"/>
  <c r="K501" i="1"/>
  <c r="K487" i="1"/>
  <c r="K473" i="1"/>
  <c r="K459" i="1"/>
  <c r="K445" i="1"/>
  <c r="K431" i="1"/>
  <c r="K417" i="1"/>
  <c r="K403" i="1"/>
  <c r="K389" i="1"/>
  <c r="K375" i="1"/>
  <c r="K361" i="1"/>
  <c r="K347" i="1"/>
  <c r="K333" i="1"/>
  <c r="K319" i="1"/>
  <c r="K305" i="1"/>
  <c r="K291" i="1"/>
  <c r="K277" i="1"/>
  <c r="K263" i="1"/>
  <c r="K249" i="1"/>
  <c r="K235" i="1"/>
  <c r="K221" i="1"/>
  <c r="K207" i="1"/>
  <c r="K193" i="1"/>
  <c r="K179" i="1"/>
  <c r="K165" i="1"/>
  <c r="K75" i="1"/>
  <c r="K95" i="1"/>
  <c r="K109" i="1"/>
  <c r="K123" i="1"/>
  <c r="K137" i="1"/>
  <c r="K151" i="1"/>
  <c r="I207" i="1" l="1"/>
  <c r="I529" i="1"/>
  <c r="I473" i="1"/>
  <c r="I417" i="1"/>
  <c r="I361" i="1"/>
  <c r="I305" i="1"/>
  <c r="I249" i="1"/>
  <c r="I487" i="1"/>
  <c r="I431" i="1"/>
  <c r="I375" i="1"/>
  <c r="I151" i="1"/>
  <c r="I137" i="1"/>
  <c r="I123" i="1"/>
  <c r="I109" i="1"/>
  <c r="I95" i="1"/>
  <c r="I75" i="1"/>
  <c r="I12" i="1"/>
  <c r="H13" i="1"/>
  <c r="H12" i="1"/>
  <c r="I515" i="1"/>
  <c r="I459" i="1"/>
  <c r="I403" i="1"/>
  <c r="I347" i="1"/>
  <c r="I291" i="1"/>
  <c r="I235" i="1"/>
  <c r="I193" i="1"/>
  <c r="I165" i="1"/>
  <c r="I263" i="1"/>
  <c r="I179" i="1"/>
  <c r="I557" i="1"/>
  <c r="I501" i="1"/>
  <c r="I445" i="1"/>
  <c r="I389" i="1"/>
  <c r="I333" i="1"/>
  <c r="I277" i="1"/>
  <c r="I221" i="1"/>
  <c r="I543" i="1"/>
  <c r="I319" i="1"/>
  <c r="J556" i="1"/>
  <c r="J542" i="1"/>
  <c r="J528" i="1"/>
  <c r="J514" i="1"/>
  <c r="J500" i="1"/>
  <c r="J486" i="1"/>
  <c r="J472" i="1"/>
  <c r="J458" i="1"/>
  <c r="J444" i="1"/>
  <c r="J430" i="1"/>
  <c r="J416" i="1"/>
  <c r="J402" i="1"/>
  <c r="J388" i="1"/>
  <c r="J374" i="1"/>
  <c r="J360" i="1"/>
  <c r="J346" i="1"/>
  <c r="J332" i="1"/>
  <c r="J318" i="1"/>
  <c r="J304" i="1"/>
  <c r="J290" i="1"/>
  <c r="J276" i="1"/>
  <c r="J262" i="1"/>
  <c r="J248" i="1"/>
  <c r="J234" i="1"/>
  <c r="J220" i="1"/>
  <c r="J206" i="1"/>
  <c r="J192" i="1"/>
  <c r="J178" i="1"/>
  <c r="J108" i="1"/>
  <c r="J74" i="1"/>
  <c r="J164" i="1"/>
  <c r="J150" i="1"/>
  <c r="J136" i="1"/>
  <c r="J122" i="1"/>
  <c r="J94" i="1"/>
  <c r="H556" i="1" l="1"/>
  <c r="H542" i="1"/>
  <c r="H528" i="1"/>
  <c r="H514" i="1"/>
  <c r="H500" i="1"/>
  <c r="H486" i="1"/>
  <c r="H472" i="1"/>
  <c r="H458" i="1"/>
  <c r="H444" i="1"/>
  <c r="H430" i="1"/>
  <c r="H416" i="1"/>
  <c r="H402" i="1"/>
  <c r="H388" i="1"/>
  <c r="H374" i="1"/>
  <c r="H360" i="1"/>
  <c r="H346" i="1"/>
  <c r="H332" i="1"/>
  <c r="H318" i="1"/>
  <c r="H304" i="1"/>
  <c r="H290" i="1"/>
  <c r="H276" i="1"/>
  <c r="H262" i="1"/>
  <c r="H248" i="1"/>
  <c r="H234" i="1"/>
  <c r="H220" i="1"/>
  <c r="H206" i="1"/>
  <c r="H192" i="1"/>
  <c r="H178" i="1"/>
  <c r="H94" i="1"/>
  <c r="H164" i="1"/>
  <c r="H150" i="1"/>
  <c r="H136" i="1"/>
  <c r="H122" i="1"/>
  <c r="H108" i="1"/>
  <c r="H74" i="1"/>
  <c r="H557" i="1"/>
  <c r="H543" i="1"/>
  <c r="H529" i="1"/>
  <c r="H515" i="1"/>
  <c r="H501" i="1"/>
  <c r="H487" i="1"/>
  <c r="H473" i="1"/>
  <c r="H459" i="1"/>
  <c r="H445" i="1"/>
  <c r="H431" i="1"/>
  <c r="H417" i="1"/>
  <c r="H403" i="1"/>
  <c r="H389" i="1"/>
  <c r="H375" i="1"/>
  <c r="H361" i="1"/>
  <c r="H347" i="1"/>
  <c r="H333" i="1"/>
  <c r="H319" i="1"/>
  <c r="H305" i="1"/>
  <c r="H291" i="1"/>
  <c r="H277" i="1"/>
  <c r="H263" i="1"/>
  <c r="H249" i="1"/>
  <c r="H235" i="1"/>
  <c r="H221" i="1"/>
  <c r="H207" i="1"/>
  <c r="H193" i="1"/>
  <c r="H179" i="1"/>
  <c r="H165" i="1"/>
  <c r="H123" i="1"/>
  <c r="H109" i="1"/>
  <c r="H75" i="1"/>
  <c r="H151" i="1"/>
  <c r="H137" i="1"/>
  <c r="H95" i="1"/>
  <c r="G12" i="1"/>
  <c r="G13" i="1"/>
  <c r="I556" i="1"/>
  <c r="I542" i="1"/>
  <c r="I528" i="1"/>
  <c r="I514" i="1"/>
  <c r="I500" i="1"/>
  <c r="I486" i="1"/>
  <c r="I472" i="1"/>
  <c r="I458" i="1"/>
  <c r="I444" i="1"/>
  <c r="I430" i="1"/>
  <c r="I416" i="1"/>
  <c r="I402" i="1"/>
  <c r="I388" i="1"/>
  <c r="I374" i="1"/>
  <c r="I360" i="1"/>
  <c r="I346" i="1"/>
  <c r="I332" i="1"/>
  <c r="I318" i="1"/>
  <c r="I304" i="1"/>
  <c r="I290" i="1"/>
  <c r="I276" i="1"/>
  <c r="I262" i="1"/>
  <c r="I248" i="1"/>
  <c r="I234" i="1"/>
  <c r="I220" i="1"/>
  <c r="I206" i="1"/>
  <c r="I192" i="1"/>
  <c r="I178" i="1"/>
  <c r="I164" i="1"/>
  <c r="I150" i="1"/>
  <c r="I136" i="1"/>
  <c r="I122" i="1"/>
  <c r="I108" i="1"/>
  <c r="I94" i="1"/>
  <c r="I74" i="1"/>
  <c r="G556" i="1" l="1"/>
  <c r="G542" i="1"/>
  <c r="G528" i="1"/>
  <c r="G514" i="1"/>
  <c r="G500" i="1"/>
  <c r="G486" i="1"/>
  <c r="G472" i="1"/>
  <c r="G458" i="1"/>
  <c r="G444" i="1"/>
  <c r="G430" i="1"/>
  <c r="G416" i="1"/>
  <c r="G402" i="1"/>
  <c r="G388" i="1"/>
  <c r="G374" i="1"/>
  <c r="G360" i="1"/>
  <c r="G346" i="1"/>
  <c r="G332" i="1"/>
  <c r="G318" i="1"/>
  <c r="G304" i="1"/>
  <c r="G290" i="1"/>
  <c r="G276" i="1"/>
  <c r="G262" i="1"/>
  <c r="G248" i="1"/>
  <c r="G234" i="1"/>
  <c r="G220" i="1"/>
  <c r="G164" i="1"/>
  <c r="G108" i="1"/>
  <c r="G74" i="1"/>
  <c r="G136" i="1"/>
  <c r="G206" i="1"/>
  <c r="G178" i="1"/>
  <c r="G122" i="1"/>
  <c r="G94" i="1"/>
  <c r="G192" i="1"/>
  <c r="G150" i="1"/>
  <c r="G557" i="1"/>
  <c r="G543" i="1"/>
  <c r="G529" i="1"/>
  <c r="G515" i="1"/>
  <c r="G501" i="1"/>
  <c r="G487" i="1"/>
  <c r="G473" i="1"/>
  <c r="G459" i="1"/>
  <c r="G445" i="1"/>
  <c r="G431" i="1"/>
  <c r="G417" i="1"/>
  <c r="G403" i="1"/>
  <c r="G389" i="1"/>
  <c r="G375" i="1"/>
  <c r="G361" i="1"/>
  <c r="G347" i="1"/>
  <c r="G333" i="1"/>
  <c r="G319" i="1"/>
  <c r="G305" i="1"/>
  <c r="G291" i="1"/>
  <c r="G277" i="1"/>
  <c r="G263" i="1"/>
  <c r="G249" i="1"/>
  <c r="G235" i="1"/>
  <c r="G221" i="1"/>
  <c r="G207" i="1"/>
  <c r="G193" i="1"/>
  <c r="G179" i="1"/>
  <c r="G165" i="1"/>
  <c r="F13" i="1"/>
  <c r="G151" i="1"/>
  <c r="G137" i="1"/>
  <c r="G123" i="1"/>
  <c r="G109" i="1"/>
  <c r="G95" i="1"/>
  <c r="G75" i="1"/>
  <c r="F12" i="1"/>
  <c r="F556" i="1" l="1"/>
  <c r="F542" i="1"/>
  <c r="F528" i="1"/>
  <c r="F514" i="1"/>
  <c r="F500" i="1"/>
  <c r="F486" i="1"/>
  <c r="F472" i="1"/>
  <c r="F458" i="1"/>
  <c r="F444" i="1"/>
  <c r="F430" i="1"/>
  <c r="F416" i="1"/>
  <c r="F402" i="1"/>
  <c r="F388" i="1"/>
  <c r="F374" i="1"/>
  <c r="F360" i="1"/>
  <c r="F346" i="1"/>
  <c r="F332" i="1"/>
  <c r="F318" i="1"/>
  <c r="F304" i="1"/>
  <c r="F290" i="1"/>
  <c r="F276" i="1"/>
  <c r="F262" i="1"/>
  <c r="F248" i="1"/>
  <c r="F234" i="1"/>
  <c r="F220" i="1"/>
  <c r="F206" i="1"/>
  <c r="F192" i="1"/>
  <c r="F178" i="1"/>
  <c r="F164" i="1"/>
  <c r="F150" i="1"/>
  <c r="F122" i="1"/>
  <c r="F108" i="1"/>
  <c r="F74" i="1"/>
  <c r="F136" i="1"/>
  <c r="F94" i="1"/>
  <c r="F557" i="1"/>
  <c r="F543" i="1"/>
  <c r="F529" i="1"/>
  <c r="F515" i="1"/>
  <c r="F501" i="1"/>
  <c r="F487" i="1"/>
  <c r="F473" i="1"/>
  <c r="F459" i="1"/>
  <c r="F445" i="1"/>
  <c r="F431" i="1"/>
  <c r="F417" i="1"/>
  <c r="F403" i="1"/>
  <c r="F389" i="1"/>
  <c r="F375" i="1"/>
  <c r="F361" i="1"/>
  <c r="F347" i="1"/>
  <c r="F333" i="1"/>
  <c r="F319" i="1"/>
  <c r="F305" i="1"/>
  <c r="F291" i="1"/>
  <c r="F277" i="1"/>
  <c r="F263" i="1"/>
  <c r="F249" i="1"/>
  <c r="F235" i="1"/>
  <c r="F221" i="1"/>
  <c r="F207" i="1"/>
  <c r="F193" i="1"/>
  <c r="F179" i="1"/>
  <c r="E12" i="1"/>
  <c r="E13" i="1"/>
  <c r="F95" i="1"/>
  <c r="F75" i="1"/>
  <c r="F165" i="1"/>
  <c r="F151" i="1"/>
  <c r="F137" i="1"/>
  <c r="F123" i="1"/>
  <c r="F109" i="1"/>
  <c r="E556" i="1" l="1"/>
  <c r="E542" i="1"/>
  <c r="E528" i="1"/>
  <c r="E514" i="1"/>
  <c r="E500" i="1"/>
  <c r="E486" i="1"/>
  <c r="E472" i="1"/>
  <c r="E458" i="1"/>
  <c r="E444" i="1"/>
  <c r="E430" i="1"/>
  <c r="E416" i="1"/>
  <c r="E402" i="1"/>
  <c r="E388" i="1"/>
  <c r="E374" i="1"/>
  <c r="E360" i="1"/>
  <c r="E346" i="1"/>
  <c r="E332" i="1"/>
  <c r="E318" i="1"/>
  <c r="E304" i="1"/>
  <c r="E290" i="1"/>
  <c r="E276" i="1"/>
  <c r="E262" i="1"/>
  <c r="E248" i="1"/>
  <c r="E234" i="1"/>
  <c r="E220" i="1"/>
  <c r="E206" i="1"/>
  <c r="E192" i="1"/>
  <c r="E178" i="1"/>
  <c r="E164" i="1"/>
  <c r="E150" i="1"/>
  <c r="E136" i="1"/>
  <c r="E122" i="1"/>
  <c r="E108" i="1"/>
  <c r="E94" i="1"/>
  <c r="E74" i="1"/>
  <c r="E557" i="1"/>
  <c r="E543" i="1"/>
  <c r="E529" i="1"/>
  <c r="E515" i="1"/>
  <c r="E501" i="1"/>
  <c r="E487" i="1"/>
  <c r="E473" i="1"/>
  <c r="E459" i="1"/>
  <c r="E445" i="1"/>
  <c r="E431" i="1"/>
  <c r="E417" i="1"/>
  <c r="E403" i="1"/>
  <c r="E389" i="1"/>
  <c r="E375" i="1"/>
  <c r="E361" i="1"/>
  <c r="E347" i="1"/>
  <c r="E333" i="1"/>
  <c r="E319" i="1"/>
  <c r="E305" i="1"/>
  <c r="E291" i="1"/>
  <c r="E277" i="1"/>
  <c r="E263" i="1"/>
  <c r="E249" i="1"/>
  <c r="E235" i="1"/>
  <c r="E221" i="1"/>
  <c r="E207" i="1"/>
  <c r="E179" i="1"/>
  <c r="D12" i="1"/>
  <c r="E165" i="1"/>
  <c r="E151" i="1"/>
  <c r="E75" i="1"/>
  <c r="E193" i="1"/>
  <c r="E123" i="1"/>
  <c r="E109" i="1"/>
  <c r="E95" i="1"/>
  <c r="D13" i="1"/>
  <c r="E137" i="1"/>
  <c r="D557" i="1" l="1"/>
  <c r="D543" i="1"/>
  <c r="D529" i="1"/>
  <c r="D515" i="1"/>
  <c r="D501" i="1"/>
  <c r="D487" i="1"/>
  <c r="D473" i="1"/>
  <c r="D459" i="1"/>
  <c r="D445" i="1"/>
  <c r="D431" i="1"/>
  <c r="D417" i="1"/>
  <c r="D403" i="1"/>
  <c r="D389" i="1"/>
  <c r="D375" i="1"/>
  <c r="D361" i="1"/>
  <c r="D347" i="1"/>
  <c r="D333" i="1"/>
  <c r="D319" i="1"/>
  <c r="D305" i="1"/>
  <c r="D291" i="1"/>
  <c r="D277" i="1"/>
  <c r="D263" i="1"/>
  <c r="D249" i="1"/>
  <c r="D235" i="1"/>
  <c r="D221" i="1"/>
  <c r="D207" i="1"/>
  <c r="D193" i="1"/>
  <c r="D179" i="1"/>
  <c r="C13" i="1"/>
  <c r="C12" i="1"/>
  <c r="D109" i="1"/>
  <c r="D75" i="1"/>
  <c r="D165" i="1"/>
  <c r="D151" i="1"/>
  <c r="D95" i="1"/>
  <c r="D137" i="1"/>
  <c r="D123" i="1"/>
  <c r="D556" i="1"/>
  <c r="D500" i="1"/>
  <c r="D444" i="1"/>
  <c r="D388" i="1"/>
  <c r="D332" i="1"/>
  <c r="D276" i="1"/>
  <c r="D220" i="1"/>
  <c r="D192" i="1"/>
  <c r="D164" i="1"/>
  <c r="D150" i="1"/>
  <c r="D136" i="1"/>
  <c r="D122" i="1"/>
  <c r="D108" i="1"/>
  <c r="D94" i="1"/>
  <c r="D74" i="1"/>
  <c r="D542" i="1"/>
  <c r="D486" i="1"/>
  <c r="D430" i="1"/>
  <c r="D374" i="1"/>
  <c r="D318" i="1"/>
  <c r="D262" i="1"/>
  <c r="D458" i="1"/>
  <c r="D402" i="1"/>
  <c r="D528" i="1"/>
  <c r="D472" i="1"/>
  <c r="D416" i="1"/>
  <c r="D360" i="1"/>
  <c r="D304" i="1"/>
  <c r="D248" i="1"/>
  <c r="D206" i="1"/>
  <c r="D178" i="1"/>
  <c r="D514" i="1"/>
  <c r="D346" i="1"/>
  <c r="D290" i="1"/>
  <c r="D234" i="1"/>
  <c r="C234" i="1" l="1"/>
  <c r="C556" i="1"/>
  <c r="C500" i="1"/>
  <c r="C444" i="1"/>
  <c r="C388" i="1"/>
  <c r="C332" i="1"/>
  <c r="C276" i="1"/>
  <c r="C220" i="1"/>
  <c r="C192" i="1"/>
  <c r="C346" i="1"/>
  <c r="C164" i="1"/>
  <c r="C150" i="1"/>
  <c r="C136" i="1"/>
  <c r="C122" i="1"/>
  <c r="C108" i="1"/>
  <c r="C94" i="1"/>
  <c r="C74" i="1"/>
  <c r="C542" i="1"/>
  <c r="C486" i="1"/>
  <c r="C430" i="1"/>
  <c r="C374" i="1"/>
  <c r="C318" i="1"/>
  <c r="C262" i="1"/>
  <c r="C514" i="1"/>
  <c r="C458" i="1"/>
  <c r="C402" i="1"/>
  <c r="C290" i="1"/>
  <c r="C528" i="1"/>
  <c r="C472" i="1"/>
  <c r="C416" i="1"/>
  <c r="C360" i="1"/>
  <c r="C304" i="1"/>
  <c r="C248" i="1"/>
  <c r="C206" i="1"/>
  <c r="C178" i="1"/>
  <c r="C557" i="1"/>
  <c r="C543" i="1"/>
  <c r="C529" i="1"/>
  <c r="C515" i="1"/>
  <c r="C501" i="1"/>
  <c r="C487" i="1"/>
  <c r="C473" i="1"/>
  <c r="C459" i="1"/>
  <c r="C445" i="1"/>
  <c r="C431" i="1"/>
  <c r="C417" i="1"/>
  <c r="C403" i="1"/>
  <c r="C389" i="1"/>
  <c r="C375" i="1"/>
  <c r="C361" i="1"/>
  <c r="C347" i="1"/>
  <c r="C333" i="1"/>
  <c r="C319" i="1"/>
  <c r="C305" i="1"/>
  <c r="C291" i="1"/>
  <c r="C277" i="1"/>
  <c r="C263" i="1"/>
  <c r="C249" i="1"/>
  <c r="C235" i="1"/>
  <c r="C221" i="1"/>
  <c r="C207" i="1"/>
  <c r="C193" i="1"/>
  <c r="C179" i="1"/>
  <c r="C165" i="1"/>
  <c r="C151" i="1"/>
  <c r="C137" i="1"/>
  <c r="C123" i="1"/>
  <c r="C109" i="1"/>
  <c r="C95" i="1"/>
  <c r="C75" i="1"/>
</calcChain>
</file>

<file path=xl/sharedStrings.xml><?xml version="1.0" encoding="utf-8"?>
<sst xmlns="http://schemas.openxmlformats.org/spreadsheetml/2006/main" count="160" uniqueCount="75">
  <si>
    <t>File Number:</t>
  </si>
  <si>
    <t>Exhibit:</t>
  </si>
  <si>
    <t>Tab:</t>
  </si>
  <si>
    <t>TO BE UPDATED AT THE DRAFT RATE ORDER STAGE</t>
  </si>
  <si>
    <t>Schedule:</t>
  </si>
  <si>
    <t>Page:</t>
  </si>
  <si>
    <t>Date:</t>
  </si>
  <si>
    <t>Appendix 2-H</t>
  </si>
  <si>
    <t>Other Operating Revenue</t>
  </si>
  <si>
    <t>USoA #</t>
  </si>
  <si>
    <t>USoA Description</t>
  </si>
  <si>
    <t>Bridge Year</t>
  </si>
  <si>
    <t>Test Year</t>
  </si>
  <si>
    <t>Reporting Basis</t>
  </si>
  <si>
    <t>MIFRS</t>
  </si>
  <si>
    <t>Specific Service Charges</t>
  </si>
  <si>
    <t>Late Payment Charges</t>
  </si>
  <si>
    <t>Retail Services Revenues</t>
  </si>
  <si>
    <t>Rent from Electric Property</t>
  </si>
  <si>
    <t>Service Transaction Requests (STR) Revenues</t>
  </si>
  <si>
    <t>Revenues from Merchandise, Jobbing, Etc.</t>
  </si>
  <si>
    <t>Costs and Expenses of Merchandising, Jobbing, Etc</t>
  </si>
  <si>
    <t>Gain on Disposition of Utility and Other Property</t>
  </si>
  <si>
    <t>Loss on Disposition of Utility and Other Property</t>
  </si>
  <si>
    <t>Revenues from Non-Utility Operations</t>
  </si>
  <si>
    <t>Expenses of Non-Utility Operations</t>
  </si>
  <si>
    <t>Miscellaneous Non-Operating Income</t>
  </si>
  <si>
    <t>Interest and Dividend Income</t>
  </si>
  <si>
    <t>Government Assistance Directly Credited to Income</t>
  </si>
  <si>
    <t>SSS Administration Revenue</t>
  </si>
  <si>
    <t>Other Operating Revenues</t>
  </si>
  <si>
    <t>Other Income or Deductions</t>
  </si>
  <si>
    <t>Total</t>
  </si>
  <si>
    <r>
      <t>Description</t>
    </r>
    <r>
      <rPr>
        <b/>
        <sz val="10"/>
        <rFont val="Arial"/>
        <family val="2"/>
      </rPr>
      <t xml:space="preserve">                          </t>
    </r>
    <r>
      <rPr>
        <b/>
        <u/>
        <sz val="10"/>
        <rFont val="Arial"/>
        <family val="2"/>
      </rPr>
      <t>Account(s)</t>
    </r>
  </si>
  <si>
    <t>Specific Service Charges:       4235</t>
  </si>
  <si>
    <t>Late Payment Charges:          4225</t>
  </si>
  <si>
    <t>Other Distribution Revenues:   4082, 4084, 4090, 4205, 4210, 4215, 4220, 4230, 4240, 4245</t>
  </si>
  <si>
    <t>Other Income and Expenses:  4305, 4310, 4315, 4320, 4325, 4330, 4335, 4340, 4345, 4350, 4355, 4357, 4360, 4362, 4365, 4370, 4375, 4380, 4385, 4390, 4395, 4398, 4405, 4410, 4415, 4420</t>
  </si>
  <si>
    <t>Note: Add all applicable accounts listed above to the table and include all relevant information.</t>
  </si>
  <si>
    <t>Account Breakdown Details</t>
  </si>
  <si>
    <t>For each "Other Operating Revenue" and "Other Income or Deductions" Account, a detailed breakdown of the account components is required.  See the example below for Account 4405, Interest and Dividend Income.  Tables for the detailed breakdowns will be generated after cell B89 is filled in.</t>
  </si>
  <si>
    <t>Example: Account 4405 - Interest and Dividend Income</t>
  </si>
  <si>
    <t>Short-term Investment Interest</t>
  </si>
  <si>
    <t>Bank Deposit Interest</t>
  </si>
  <si>
    <t>Miscellaneous Interest Revenue</t>
  </si>
  <si>
    <r>
      <t>etc.</t>
    </r>
    <r>
      <rPr>
        <vertAlign val="superscript"/>
        <sz val="10"/>
        <rFont val="Arial"/>
        <family val="2"/>
      </rPr>
      <t>1</t>
    </r>
  </si>
  <si>
    <t>Notes:</t>
  </si>
  <si>
    <t>List and specify any other interest revenue.</t>
  </si>
  <si>
    <t>For applicants rebasing under IFRS for the first time, in the transition year (2014) to IFRS, the applicant is to present information in both MIFRS and CGAAP. In column N, present CGAAP transition year information.</t>
  </si>
  <si>
    <t>Enter the number of "Other Operating Revenue" and "Other Income or Deductions" Accounts that require a detailed breakdown of the account components.</t>
  </si>
  <si>
    <t>4235 - Specific Service Charges</t>
  </si>
  <si>
    <t>Collection Charge</t>
  </si>
  <si>
    <t>Set up Charge</t>
  </si>
  <si>
    <t>Enhancement Revenue</t>
  </si>
  <si>
    <t>Reconnect Charge</t>
  </si>
  <si>
    <t>Retail Charges</t>
  </si>
  <si>
    <t>Other</t>
  </si>
  <si>
    <t>4225 - Late Payment Charges</t>
  </si>
  <si>
    <t>Residential</t>
  </si>
  <si>
    <t>4210 - Rent from Electric Property</t>
  </si>
  <si>
    <t>Pole Rental - OPUCS</t>
  </si>
  <si>
    <t>Duct Rental - OPUCS</t>
  </si>
  <si>
    <t>Pole Rental - Non-Affiliates</t>
  </si>
  <si>
    <t>4375 - Revenues from Non-Utility Operations</t>
  </si>
  <si>
    <t>IESO/OEB RPP Pilot Project</t>
  </si>
  <si>
    <t>CDM</t>
  </si>
  <si>
    <t>Other miscellaneous costs</t>
  </si>
  <si>
    <t>4380 - Expenses of Non-Utility Operations</t>
  </si>
  <si>
    <t>4390 - Miscellaneous Non-Operating Income</t>
  </si>
  <si>
    <t>Serv. Misc.  Revenues</t>
  </si>
  <si>
    <t>Sale of Scrap Material</t>
  </si>
  <si>
    <t>4405 - Interest and Dividend Income</t>
  </si>
  <si>
    <t>Regulatory Interest Improvement</t>
  </si>
  <si>
    <t>EB-2020-0048</t>
  </si>
  <si>
    <t>Amount prior to change for VECC-59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</si>
</sst>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5" formatCode="_-&quot;$&quot;* #,##0_-;\-&quot;$&quot;* #,##0_-;_-&quot;$&quot;* &quot;-&quot;??_-;_-@_-"/>
    <numFmt numFmtId="166" formatCode="&quot;$&quot;#,##0\ ;[Red]&quot;$&quot;\(#,##0\)"/>
  </numFmts>
  <fonts count="13" x14ac:knownFonts="1">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b/>
      <sz val="11"/>
      <color rgb="FFFF0000"/>
      <name val="Arial"/>
      <family val="2"/>
    </font>
    <font>
      <b/>
      <sz val="14"/>
      <name val="Arial"/>
      <family val="2"/>
    </font>
    <font>
      <b/>
      <i/>
      <sz val="10"/>
      <name val="Arial"/>
      <family val="2"/>
    </font>
    <font>
      <b/>
      <u/>
      <sz val="10"/>
      <name val="Arial"/>
      <family val="2"/>
    </font>
    <font>
      <b/>
      <sz val="12"/>
      <name val="Arial"/>
      <family val="2"/>
    </font>
    <font>
      <sz val="12"/>
      <name val="Arial"/>
      <family val="2"/>
    </font>
    <font>
      <b/>
      <sz val="10"/>
      <color indexed="10"/>
      <name val="Arial"/>
      <family val="2"/>
    </font>
    <font>
      <vertAlign val="superscript"/>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indexed="8"/>
        <bgColor indexed="64"/>
      </patternFill>
    </fill>
  </fills>
  <borders count="34">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3" fillId="0" borderId="0"/>
  </cellStyleXfs>
  <cellXfs count="126">
    <xf numFmtId="0" fontId="0" fillId="0" borderId="0" xfId="0"/>
    <xf numFmtId="0" fontId="0" fillId="0" borderId="0" xfId="0" applyProtection="1"/>
    <xf numFmtId="0" fontId="2" fillId="0" borderId="0" xfId="0" applyFont="1" applyProtection="1"/>
    <xf numFmtId="0" fontId="2" fillId="0" borderId="0" xfId="0" applyFont="1" applyAlignment="1" applyProtection="1">
      <alignment horizontal="left"/>
    </xf>
    <xf numFmtId="0" fontId="4" fillId="0" borderId="0" xfId="2" applyFont="1" applyAlignment="1" applyProtection="1">
      <alignment horizontal="right" vertical="top"/>
    </xf>
    <xf numFmtId="0" fontId="4" fillId="2" borderId="1" xfId="0" applyFont="1" applyFill="1" applyBorder="1" applyAlignment="1" applyProtection="1">
      <alignment horizontal="right" vertical="top"/>
      <protection locked="0"/>
    </xf>
    <xf numFmtId="0" fontId="5" fillId="0" borderId="0" xfId="2" applyFont="1" applyProtection="1"/>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xf>
    <xf numFmtId="0" fontId="0" fillId="0" borderId="0" xfId="0" applyAlignment="1" applyProtection="1">
      <alignment horizontal="left"/>
    </xf>
    <xf numFmtId="0" fontId="6" fillId="0" borderId="0" xfId="0" applyFont="1" applyAlignment="1" applyProtection="1">
      <alignment horizontal="center"/>
    </xf>
    <xf numFmtId="0" fontId="2" fillId="0" borderId="2" xfId="0" applyFont="1" applyBorder="1" applyProtection="1"/>
    <xf numFmtId="0" fontId="2" fillId="0" borderId="3" xfId="0" applyFont="1" applyBorder="1" applyProtection="1"/>
    <xf numFmtId="0" fontId="2" fillId="0" borderId="3"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0" fontId="2" fillId="0" borderId="6" xfId="0" applyFont="1" applyBorder="1" applyProtection="1"/>
    <xf numFmtId="0" fontId="2" fillId="3" borderId="6"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8" xfId="0" applyFont="1" applyFill="1" applyBorder="1" applyAlignment="1" applyProtection="1">
      <alignment horizontal="center"/>
    </xf>
    <xf numFmtId="0" fontId="7" fillId="0" borderId="6" xfId="0" applyFont="1" applyBorder="1" applyProtection="1"/>
    <xf numFmtId="0" fontId="2" fillId="4" borderId="6" xfId="0" applyFont="1" applyFill="1" applyBorder="1" applyAlignment="1" applyProtection="1">
      <alignment horizontal="center"/>
      <protection locked="0"/>
    </xf>
    <xf numFmtId="0" fontId="2" fillId="4" borderId="7" xfId="0"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165" fontId="0" fillId="2" borderId="10" xfId="1" applyNumberFormat="1" applyFont="1" applyFill="1" applyBorder="1" applyProtection="1">
      <protection locked="0"/>
    </xf>
    <xf numFmtId="165" fontId="0" fillId="2" borderId="12" xfId="1" applyNumberFormat="1" applyFont="1" applyFill="1" applyBorder="1" applyProtection="1">
      <protection locked="0"/>
    </xf>
    <xf numFmtId="165" fontId="0" fillId="0" borderId="16" xfId="1" applyNumberFormat="1" applyFont="1" applyBorder="1" applyProtection="1"/>
    <xf numFmtId="0" fontId="8" fillId="0" borderId="0" xfId="0" applyFont="1" applyAlignment="1" applyProtection="1">
      <alignment horizontal="left"/>
    </xf>
    <xf numFmtId="0" fontId="3" fillId="0" borderId="0" xfId="0" applyFont="1" applyAlignment="1" applyProtection="1">
      <alignment horizontal="left" vertical="top" wrapText="1"/>
    </xf>
    <xf numFmtId="0" fontId="0" fillId="0" borderId="0" xfId="0" applyAlignment="1" applyProtection="1">
      <alignment wrapText="1"/>
    </xf>
    <xf numFmtId="0" fontId="9" fillId="0" borderId="0" xfId="0" applyFont="1" applyProtection="1"/>
    <xf numFmtId="0" fontId="10" fillId="0" borderId="0" xfId="0" applyFont="1" applyProtection="1"/>
    <xf numFmtId="0" fontId="10" fillId="0" borderId="0" xfId="0" applyFont="1" applyAlignment="1" applyProtection="1">
      <alignment wrapText="1"/>
    </xf>
    <xf numFmtId="0" fontId="3" fillId="0" borderId="0" xfId="0" applyFont="1" applyAlignment="1" applyProtection="1">
      <alignment wrapText="1"/>
    </xf>
    <xf numFmtId="0" fontId="11" fillId="0" borderId="0" xfId="0" applyFont="1" applyAlignment="1" applyProtection="1">
      <alignment horizontal="left" vertical="top" wrapText="1"/>
    </xf>
    <xf numFmtId="0" fontId="3" fillId="0" borderId="0" xfId="0" applyFont="1" applyProtection="1"/>
    <xf numFmtId="0" fontId="3" fillId="0" borderId="0" xfId="0" applyFont="1" applyAlignment="1" applyProtection="1">
      <alignment wrapText="1"/>
    </xf>
    <xf numFmtId="0" fontId="2" fillId="0" borderId="0" xfId="0" applyFont="1" applyFill="1" applyProtection="1"/>
    <xf numFmtId="0" fontId="0" fillId="0" borderId="0" xfId="0" applyFill="1" applyProtection="1"/>
    <xf numFmtId="0" fontId="0" fillId="0" borderId="18" xfId="0" applyFill="1" applyBorder="1" applyProtection="1"/>
    <xf numFmtId="0" fontId="0" fillId="0" borderId="19" xfId="0" applyFill="1" applyBorder="1" applyProtection="1"/>
    <xf numFmtId="0" fontId="2" fillId="0" borderId="4" xfId="0" applyFont="1" applyFill="1" applyBorder="1" applyAlignment="1" applyProtection="1">
      <alignment horizontal="center"/>
    </xf>
    <xf numFmtId="0" fontId="0" fillId="0" borderId="20" xfId="0" applyFill="1" applyBorder="1" applyProtection="1"/>
    <xf numFmtId="0" fontId="0" fillId="0" borderId="21" xfId="0" applyFill="1" applyBorder="1" applyProtection="1"/>
    <xf numFmtId="0" fontId="2" fillId="0" borderId="10" xfId="0" applyFont="1" applyFill="1" applyBorder="1" applyAlignment="1" applyProtection="1">
      <alignment horizontal="center"/>
    </xf>
    <xf numFmtId="0" fontId="2" fillId="0" borderId="12" xfId="0" applyFont="1" applyFill="1" applyBorder="1" applyAlignment="1" applyProtection="1">
      <alignment horizontal="center"/>
    </xf>
    <xf numFmtId="0" fontId="2" fillId="0" borderId="20" xfId="0" applyFont="1" applyFill="1" applyBorder="1" applyAlignment="1" applyProtection="1">
      <alignment horizontal="left"/>
    </xf>
    <xf numFmtId="0" fontId="2" fillId="0" borderId="21" xfId="0" applyFont="1" applyFill="1" applyBorder="1" applyAlignment="1" applyProtection="1">
      <alignment horizontal="left"/>
    </xf>
    <xf numFmtId="0" fontId="2" fillId="0" borderId="22" xfId="0" applyFont="1" applyFill="1" applyBorder="1" applyAlignment="1" applyProtection="1">
      <alignment horizontal="center"/>
    </xf>
    <xf numFmtId="0" fontId="2" fillId="0" borderId="23" xfId="0" applyFont="1" applyFill="1" applyBorder="1" applyAlignment="1" applyProtection="1">
      <alignment horizontal="center"/>
    </xf>
    <xf numFmtId="0" fontId="0" fillId="0" borderId="20" xfId="0" applyFill="1" applyBorder="1" applyAlignment="1" applyProtection="1">
      <alignment horizontal="left"/>
    </xf>
    <xf numFmtId="0" fontId="0" fillId="0" borderId="21" xfId="0" applyFill="1" applyBorder="1" applyAlignment="1" applyProtection="1">
      <alignment horizontal="left"/>
    </xf>
    <xf numFmtId="165" fontId="0" fillId="0" borderId="10" xfId="1" applyNumberFormat="1" applyFont="1" applyFill="1" applyBorder="1" applyProtection="1"/>
    <xf numFmtId="165" fontId="0" fillId="0" borderId="12" xfId="1" applyNumberFormat="1" applyFont="1" applyFill="1" applyBorder="1" applyProtection="1"/>
    <xf numFmtId="0" fontId="0" fillId="0" borderId="24" xfId="0" applyFill="1" applyBorder="1" applyAlignment="1" applyProtection="1">
      <alignment horizontal="left"/>
    </xf>
    <xf numFmtId="0" fontId="0" fillId="0" borderId="25" xfId="0" applyFill="1" applyBorder="1" applyAlignment="1" applyProtection="1">
      <alignment horizontal="left"/>
    </xf>
    <xf numFmtId="165" fontId="0" fillId="0" borderId="26" xfId="1" applyNumberFormat="1" applyFont="1" applyFill="1" applyBorder="1" applyProtection="1"/>
    <xf numFmtId="0" fontId="0" fillId="0" borderId="9" xfId="0" applyFill="1" applyBorder="1" applyAlignment="1" applyProtection="1">
      <alignment horizontal="left"/>
    </xf>
    <xf numFmtId="0" fontId="0" fillId="0" borderId="10" xfId="0" applyFill="1" applyBorder="1" applyAlignment="1" applyProtection="1">
      <alignment horizontal="left"/>
    </xf>
    <xf numFmtId="165" fontId="0" fillId="0" borderId="25" xfId="1" applyNumberFormat="1" applyFont="1" applyFill="1" applyBorder="1" applyProtection="1"/>
    <xf numFmtId="0" fontId="0" fillId="0" borderId="27" xfId="0" applyFill="1" applyBorder="1" applyAlignment="1" applyProtection="1">
      <alignment horizontal="left"/>
    </xf>
    <xf numFmtId="165" fontId="0" fillId="0" borderId="14" xfId="1" applyNumberFormat="1" applyFont="1" applyFill="1" applyBorder="1" applyProtection="1"/>
    <xf numFmtId="165" fontId="0" fillId="0" borderId="28" xfId="1" applyNumberFormat="1" applyFont="1" applyFill="1" applyBorder="1" applyProtection="1"/>
    <xf numFmtId="165" fontId="0" fillId="0" borderId="29" xfId="1" applyNumberFormat="1" applyFont="1" applyFill="1" applyBorder="1" applyProtection="1"/>
    <xf numFmtId="0" fontId="2" fillId="0" borderId="30" xfId="0" applyFont="1" applyFill="1" applyBorder="1" applyAlignment="1" applyProtection="1">
      <alignment horizontal="left"/>
    </xf>
    <xf numFmtId="0" fontId="2" fillId="0" borderId="31" xfId="0" applyFont="1" applyFill="1" applyBorder="1" applyAlignment="1" applyProtection="1">
      <alignment horizontal="left"/>
    </xf>
    <xf numFmtId="165" fontId="0" fillId="0" borderId="16" xfId="1" applyNumberFormat="1" applyFont="1" applyFill="1" applyBorder="1" applyProtection="1"/>
    <xf numFmtId="165" fontId="0" fillId="0" borderId="32" xfId="1" applyNumberFormat="1" applyFont="1" applyFill="1" applyBorder="1" applyProtection="1"/>
    <xf numFmtId="0" fontId="2" fillId="0" borderId="0" xfId="0" applyFont="1" applyAlignment="1" applyProtection="1">
      <alignment horizontal="center"/>
    </xf>
    <xf numFmtId="0" fontId="0" fillId="0" borderId="0" xfId="0" applyAlignment="1" applyProtection="1">
      <alignment horizontal="center" vertical="top"/>
    </xf>
    <xf numFmtId="0" fontId="3" fillId="0" borderId="0" xfId="0" applyFont="1" applyAlignment="1" applyProtection="1">
      <alignment vertical="top"/>
    </xf>
    <xf numFmtId="0" fontId="0" fillId="0" borderId="0" xfId="0" applyAlignment="1" applyProtection="1">
      <alignment vertical="top"/>
    </xf>
    <xf numFmtId="0" fontId="0" fillId="0" borderId="0" xfId="0" applyAlignment="1" applyProtection="1">
      <alignment horizontal="center" vertical="center"/>
    </xf>
    <xf numFmtId="0" fontId="3" fillId="2" borderId="10" xfId="0" applyFont="1" applyFill="1" applyBorder="1" applyAlignment="1" applyProtection="1">
      <protection locked="0"/>
    </xf>
    <xf numFmtId="0" fontId="2" fillId="0" borderId="33" xfId="0" applyFont="1" applyBorder="1" applyAlignment="1" applyProtection="1">
      <alignment horizontal="left" wrapText="1"/>
    </xf>
    <xf numFmtId="0" fontId="2" fillId="0" borderId="0" xfId="0" applyFont="1" applyBorder="1" applyAlignment="1" applyProtection="1">
      <alignment horizontal="left" wrapText="1"/>
    </xf>
    <xf numFmtId="0" fontId="3" fillId="0" borderId="0" xfId="0" applyFont="1" applyAlignment="1" applyProtection="1">
      <alignment horizontal="left" vertical="center" wrapText="1"/>
    </xf>
    <xf numFmtId="0" fontId="0" fillId="0" borderId="0" xfId="0" applyAlignment="1" applyProtection="1">
      <alignment horizontal="left" vertical="center" wrapText="1"/>
    </xf>
    <xf numFmtId="0" fontId="3" fillId="2" borderId="10" xfId="0" applyFont="1" applyFill="1" applyBorder="1" applyAlignment="1" applyProtection="1">
      <alignment horizontal="left"/>
      <protection locked="0"/>
    </xf>
    <xf numFmtId="0" fontId="0" fillId="0" borderId="20" xfId="0" applyBorder="1" applyProtection="1"/>
    <xf numFmtId="0" fontId="0" fillId="0" borderId="21" xfId="0" applyBorder="1" applyProtection="1"/>
    <xf numFmtId="0" fontId="2" fillId="0" borderId="6" xfId="0" applyFont="1" applyFill="1" applyBorder="1" applyAlignment="1" applyProtection="1">
      <alignment horizontal="center"/>
    </xf>
    <xf numFmtId="0" fontId="2" fillId="0" borderId="20" xfId="0" applyFont="1" applyBorder="1" applyAlignment="1" applyProtection="1">
      <alignment horizontal="left"/>
    </xf>
    <xf numFmtId="0" fontId="2" fillId="0" borderId="21" xfId="0" applyFont="1" applyBorder="1" applyAlignment="1" applyProtection="1">
      <alignment horizontal="left"/>
    </xf>
    <xf numFmtId="0" fontId="3" fillId="2" borderId="9" xfId="0" applyFont="1" applyFill="1" applyBorder="1" applyAlignment="1" applyProtection="1">
      <alignment horizontal="left"/>
      <protection locked="0"/>
    </xf>
    <xf numFmtId="0" fontId="0" fillId="2" borderId="10" xfId="0" applyFill="1" applyBorder="1" applyAlignment="1" applyProtection="1">
      <alignment horizontal="left"/>
      <protection locked="0"/>
    </xf>
    <xf numFmtId="165" fontId="0" fillId="2" borderId="26" xfId="1" applyNumberFormat="1" applyFont="1" applyFill="1" applyBorder="1" applyProtection="1">
      <protection locked="0"/>
    </xf>
    <xf numFmtId="0" fontId="3" fillId="2" borderId="24" xfId="0" applyFont="1" applyFill="1" applyBorder="1" applyAlignment="1" applyProtection="1">
      <alignment horizontal="center"/>
      <protection locked="0"/>
    </xf>
    <xf numFmtId="0" fontId="0" fillId="2" borderId="25" xfId="0" applyFill="1" applyBorder="1" applyAlignment="1" applyProtection="1">
      <alignment horizontal="center"/>
      <protection locked="0"/>
    </xf>
    <xf numFmtId="165" fontId="0" fillId="2" borderId="25" xfId="1" applyNumberFormat="1" applyFont="1" applyFill="1" applyBorder="1" applyProtection="1">
      <protection locked="0"/>
    </xf>
    <xf numFmtId="0" fontId="0" fillId="2" borderId="2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27" xfId="0" applyFill="1" applyBorder="1" applyAlignment="1" applyProtection="1">
      <alignment horizontal="left"/>
      <protection locked="0"/>
    </xf>
    <xf numFmtId="165" fontId="0" fillId="2" borderId="14" xfId="1" applyNumberFormat="1" applyFont="1" applyFill="1" applyBorder="1" applyProtection="1">
      <protection locked="0"/>
    </xf>
    <xf numFmtId="165" fontId="0" fillId="2" borderId="28" xfId="1" applyNumberFormat="1" applyFont="1" applyFill="1" applyBorder="1" applyProtection="1">
      <protection locked="0"/>
    </xf>
    <xf numFmtId="165" fontId="0" fillId="2" borderId="29" xfId="1" applyNumberFormat="1" applyFont="1" applyFill="1" applyBorder="1" applyProtection="1">
      <protection locked="0"/>
    </xf>
    <xf numFmtId="0" fontId="2" fillId="0" borderId="30" xfId="0" applyFont="1" applyBorder="1" applyAlignment="1" applyProtection="1">
      <alignment horizontal="left"/>
    </xf>
    <xf numFmtId="0" fontId="2" fillId="0" borderId="31" xfId="0" applyFont="1" applyBorder="1" applyAlignment="1" applyProtection="1">
      <alignment horizontal="left"/>
    </xf>
    <xf numFmtId="165" fontId="0" fillId="0" borderId="32" xfId="1" applyNumberFormat="1" applyFont="1" applyBorder="1" applyProtection="1"/>
    <xf numFmtId="0" fontId="0" fillId="2" borderId="24" xfId="0" applyFill="1" applyBorder="1" applyAlignment="1" applyProtection="1">
      <alignment horizontal="center"/>
      <protection locked="0"/>
    </xf>
    <xf numFmtId="166" fontId="2" fillId="0" borderId="10" xfId="0" applyNumberFormat="1" applyFont="1" applyBorder="1" applyProtection="1"/>
    <xf numFmtId="166" fontId="0" fillId="2" borderId="10" xfId="1" applyNumberFormat="1" applyFont="1" applyFill="1" applyBorder="1" applyProtection="1">
      <protection locked="0"/>
    </xf>
    <xf numFmtId="166" fontId="0" fillId="2" borderId="11" xfId="1" applyNumberFormat="1" applyFont="1" applyFill="1" applyBorder="1" applyProtection="1">
      <protection locked="0"/>
    </xf>
    <xf numFmtId="166" fontId="0" fillId="2" borderId="12" xfId="1" applyNumberFormat="1" applyFont="1" applyFill="1" applyBorder="1" applyProtection="1">
      <protection locked="0"/>
    </xf>
    <xf numFmtId="166" fontId="3" fillId="2" borderId="9" xfId="0" applyNumberFormat="1" applyFont="1" applyFill="1" applyBorder="1" applyAlignment="1" applyProtection="1">
      <alignment horizontal="center"/>
      <protection locked="0"/>
    </xf>
    <xf numFmtId="166" fontId="3" fillId="2" borderId="10" xfId="0" applyNumberFormat="1" applyFont="1" applyFill="1" applyBorder="1" applyProtection="1">
      <protection locked="0"/>
    </xf>
    <xf numFmtId="166" fontId="0" fillId="5" borderId="9" xfId="0" applyNumberFormat="1" applyFill="1" applyBorder="1" applyAlignment="1" applyProtection="1">
      <alignment horizontal="center"/>
    </xf>
    <xf numFmtId="166" fontId="0" fillId="5" borderId="10" xfId="0" applyNumberFormat="1" applyFill="1" applyBorder="1" applyAlignment="1" applyProtection="1">
      <alignment horizontal="center"/>
    </xf>
    <xf numFmtId="166" fontId="0" fillId="5" borderId="11" xfId="0" applyNumberFormat="1" applyFill="1" applyBorder="1" applyAlignment="1" applyProtection="1">
      <alignment horizontal="center"/>
    </xf>
    <xf numFmtId="166" fontId="0" fillId="5" borderId="12" xfId="0" applyNumberFormat="1" applyFill="1" applyBorder="1" applyAlignment="1" applyProtection="1">
      <alignment horizontal="center"/>
    </xf>
    <xf numFmtId="166" fontId="2" fillId="0" borderId="9" xfId="0" applyNumberFormat="1" applyFont="1" applyBorder="1" applyAlignment="1" applyProtection="1">
      <alignment horizontal="left"/>
    </xf>
    <xf numFmtId="166" fontId="2" fillId="0" borderId="10" xfId="0" applyNumberFormat="1" applyFont="1" applyBorder="1" applyAlignment="1" applyProtection="1">
      <alignment horizontal="left"/>
    </xf>
    <xf numFmtId="166" fontId="0" fillId="0" borderId="10" xfId="0" applyNumberFormat="1" applyFill="1" applyBorder="1" applyProtection="1"/>
    <xf numFmtId="166" fontId="0" fillId="0" borderId="12" xfId="0" applyNumberFormat="1" applyBorder="1" applyProtection="1"/>
    <xf numFmtId="166" fontId="0" fillId="0" borderId="10" xfId="0" applyNumberFormat="1" applyBorder="1" applyProtection="1"/>
    <xf numFmtId="166" fontId="0" fillId="2" borderId="10" xfId="0" applyNumberFormat="1" applyFill="1" applyBorder="1" applyProtection="1">
      <protection locked="0"/>
    </xf>
    <xf numFmtId="166" fontId="2" fillId="0" borderId="13" xfId="0" applyNumberFormat="1" applyFont="1" applyBorder="1" applyAlignment="1" applyProtection="1">
      <alignment horizontal="left"/>
    </xf>
    <xf numFmtId="166" fontId="2" fillId="0" borderId="14" xfId="0" applyNumberFormat="1" applyFont="1" applyBorder="1" applyAlignment="1" applyProtection="1">
      <alignment horizontal="left"/>
    </xf>
    <xf numFmtId="166" fontId="2" fillId="0" borderId="15" xfId="0" applyNumberFormat="1" applyFont="1" applyBorder="1" applyAlignment="1" applyProtection="1">
      <alignment horizontal="left"/>
    </xf>
    <xf numFmtId="166" fontId="2" fillId="0" borderId="16" xfId="0" applyNumberFormat="1" applyFont="1" applyBorder="1" applyAlignment="1" applyProtection="1">
      <alignment horizontal="left"/>
    </xf>
    <xf numFmtId="166" fontId="0" fillId="0" borderId="16" xfId="1" applyNumberFormat="1" applyFont="1" applyBorder="1" applyProtection="1"/>
    <xf numFmtId="166" fontId="0" fillId="0" borderId="17" xfId="1" applyNumberFormat="1" applyFont="1" applyBorder="1" applyProtection="1"/>
    <xf numFmtId="0" fontId="2" fillId="0" borderId="5" xfId="0" applyNumberFormat="1" applyFont="1" applyBorder="1" applyProtection="1"/>
    <xf numFmtId="0" fontId="2" fillId="0" borderId="9" xfId="0" applyNumberFormat="1" applyFont="1" applyBorder="1" applyAlignment="1" applyProtection="1">
      <alignment horizontal="center"/>
    </xf>
    <xf numFmtId="0" fontId="3" fillId="2" borderId="9" xfId="0" applyNumberFormat="1" applyFont="1" applyFill="1" applyBorder="1" applyAlignment="1" applyProtection="1">
      <alignment horizontal="center"/>
      <protection locked="0"/>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ance%20Mgmt/Rate%20Applications/2021%20Cost%20of%20Service%20(EB-2020-0048)/01%20Models/OPUCN_2021_Filing_Requirements_Chapter2_Appendices_OEBstaff_Updated%20(2020-1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6">
          <cell r="E16" t="str">
            <v>EB-2020-0048</v>
          </cell>
        </row>
        <row r="24">
          <cell r="E24">
            <v>2021</v>
          </cell>
        </row>
        <row r="26">
          <cell r="E26">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7"/>
  <sheetViews>
    <sheetView tabSelected="1" topLeftCell="A9" workbookViewId="0">
      <selection activeCell="N58" sqref="N58"/>
    </sheetView>
  </sheetViews>
  <sheetFormatPr defaultRowHeight="14.4" x14ac:dyDescent="0.3"/>
  <cols>
    <col min="1" max="1" width="11.44140625" style="1" customWidth="1"/>
    <col min="2" max="2" width="45" style="1" bestFit="1" customWidth="1"/>
    <col min="3" max="5" width="13.5546875" style="1" hidden="1" customWidth="1"/>
    <col min="6" max="12" width="13.5546875" style="1" customWidth="1"/>
  </cols>
  <sheetData>
    <row r="1" spans="1:15" x14ac:dyDescent="0.3">
      <c r="J1" s="2"/>
      <c r="K1" s="3" t="s">
        <v>0</v>
      </c>
      <c r="L1" s="4" t="s">
        <v>73</v>
      </c>
    </row>
    <row r="2" spans="1:15" x14ac:dyDescent="0.3">
      <c r="J2" s="2"/>
      <c r="K2" s="3" t="s">
        <v>1</v>
      </c>
      <c r="L2" s="5"/>
    </row>
    <row r="3" spans="1:15" x14ac:dyDescent="0.3">
      <c r="J3" s="2"/>
      <c r="K3" s="3" t="s">
        <v>2</v>
      </c>
      <c r="L3" s="5"/>
    </row>
    <row r="4" spans="1:15" x14ac:dyDescent="0.3">
      <c r="A4" s="6" t="s">
        <v>3</v>
      </c>
      <c r="J4" s="2"/>
      <c r="K4" s="3" t="s">
        <v>4</v>
      </c>
      <c r="L4" s="5"/>
    </row>
    <row r="5" spans="1:15" x14ac:dyDescent="0.3">
      <c r="J5" s="2"/>
      <c r="K5" s="3" t="s">
        <v>5</v>
      </c>
      <c r="L5" s="7"/>
    </row>
    <row r="6" spans="1:15" x14ac:dyDescent="0.3">
      <c r="J6" s="2"/>
      <c r="K6" s="3"/>
      <c r="L6" s="8"/>
    </row>
    <row r="7" spans="1:15" x14ac:dyDescent="0.3">
      <c r="J7" s="2"/>
      <c r="K7" s="3" t="s">
        <v>6</v>
      </c>
      <c r="L7" s="7"/>
    </row>
    <row r="8" spans="1:15" x14ac:dyDescent="0.3">
      <c r="K8" s="9"/>
    </row>
    <row r="9" spans="1:15" ht="17.399999999999999" x14ac:dyDescent="0.3">
      <c r="A9" s="10" t="s">
        <v>7</v>
      </c>
      <c r="B9" s="10"/>
      <c r="C9" s="10"/>
      <c r="D9" s="10"/>
      <c r="E9" s="10"/>
      <c r="F9" s="10"/>
      <c r="G9" s="10"/>
      <c r="H9" s="10"/>
      <c r="I9" s="10"/>
      <c r="J9" s="10"/>
      <c r="K9" s="10"/>
      <c r="L9" s="10"/>
    </row>
    <row r="10" spans="1:15" ht="17.399999999999999" x14ac:dyDescent="0.3">
      <c r="A10" s="10" t="s">
        <v>8</v>
      </c>
      <c r="B10" s="10"/>
      <c r="C10" s="10"/>
      <c r="D10" s="10"/>
      <c r="E10" s="10"/>
      <c r="F10" s="10"/>
      <c r="G10" s="10"/>
      <c r="H10" s="10"/>
      <c r="I10" s="10"/>
      <c r="J10" s="10"/>
      <c r="K10" s="10"/>
      <c r="L10" s="10"/>
    </row>
    <row r="11" spans="1:15" ht="15" thickBot="1" x14ac:dyDescent="0.35"/>
    <row r="12" spans="1:15" x14ac:dyDescent="0.3">
      <c r="A12" s="11" t="s">
        <v>9</v>
      </c>
      <c r="B12" s="12" t="s">
        <v>10</v>
      </c>
      <c r="C12" s="13" t="str">
        <f t="shared" ref="C12:F12" si="0">D13 - 1 &amp;" Actual"&amp;CHAR(178)</f>
        <v>2012 Actual²</v>
      </c>
      <c r="D12" s="13" t="str">
        <f t="shared" si="0"/>
        <v>2013 Actual²</v>
      </c>
      <c r="E12" s="13" t="str">
        <f t="shared" si="0"/>
        <v>2014 Actual²</v>
      </c>
      <c r="F12" s="13" t="str">
        <f t="shared" si="0"/>
        <v>2015 Actual²</v>
      </c>
      <c r="G12" s="13" t="str">
        <f>H13 - 1 &amp;" Actual"&amp;CHAR(178)</f>
        <v>2016 Actual²</v>
      </c>
      <c r="H12" s="13" t="str">
        <f>I13 - 1 &amp;" Actual"&amp;CHAR(178)</f>
        <v>2017 Actual²</v>
      </c>
      <c r="I12" s="13" t="str">
        <f>I13 &amp; " Actual" &amp; CHAR(178)</f>
        <v>2018 Actual²</v>
      </c>
      <c r="J12" s="13" t="str">
        <f>J13&amp; " Actual"</f>
        <v>2019 Actual</v>
      </c>
      <c r="K12" s="14" t="s">
        <v>11</v>
      </c>
      <c r="L12" s="15" t="s">
        <v>12</v>
      </c>
    </row>
    <row r="13" spans="1:15" x14ac:dyDescent="0.3">
      <c r="A13" s="123"/>
      <c r="B13" s="16"/>
      <c r="C13" s="17">
        <f t="shared" ref="C13:J13" si="1">D13-1</f>
        <v>2012</v>
      </c>
      <c r="D13" s="17">
        <f t="shared" si="1"/>
        <v>2013</v>
      </c>
      <c r="E13" s="17">
        <f t="shared" si="1"/>
        <v>2014</v>
      </c>
      <c r="F13" s="17">
        <f t="shared" si="1"/>
        <v>2015</v>
      </c>
      <c r="G13" s="17">
        <f t="shared" si="1"/>
        <v>2016</v>
      </c>
      <c r="H13" s="17">
        <f t="shared" si="1"/>
        <v>2017</v>
      </c>
      <c r="I13" s="17">
        <f t="shared" si="1"/>
        <v>2018</v>
      </c>
      <c r="J13" s="18">
        <f t="shared" si="1"/>
        <v>2019</v>
      </c>
      <c r="K13" s="18">
        <v>2020</v>
      </c>
      <c r="L13" s="19">
        <v>2021</v>
      </c>
    </row>
    <row r="14" spans="1:15" x14ac:dyDescent="0.3">
      <c r="A14" s="123"/>
      <c r="B14" s="20" t="s">
        <v>13</v>
      </c>
      <c r="C14" s="21"/>
      <c r="D14" s="21"/>
      <c r="E14" s="21"/>
      <c r="F14" s="21" t="s">
        <v>14</v>
      </c>
      <c r="G14" s="21" t="s">
        <v>14</v>
      </c>
      <c r="H14" s="21" t="s">
        <v>14</v>
      </c>
      <c r="I14" s="21" t="s">
        <v>14</v>
      </c>
      <c r="J14" s="21" t="s">
        <v>14</v>
      </c>
      <c r="K14" s="22" t="s">
        <v>14</v>
      </c>
      <c r="L14" s="23" t="s">
        <v>14</v>
      </c>
    </row>
    <row r="15" spans="1:15" x14ac:dyDescent="0.3">
      <c r="A15" s="124">
        <v>4235</v>
      </c>
      <c r="B15" s="101" t="s">
        <v>15</v>
      </c>
      <c r="C15" s="102"/>
      <c r="D15" s="102"/>
      <c r="E15" s="102"/>
      <c r="F15" s="102">
        <v>938847.68</v>
      </c>
      <c r="G15" s="102">
        <v>1077943.4000000001</v>
      </c>
      <c r="H15" s="102">
        <v>696833.08000000007</v>
      </c>
      <c r="I15" s="102">
        <v>719469.74</v>
      </c>
      <c r="J15" s="102">
        <v>469443.40999999992</v>
      </c>
      <c r="K15" s="103">
        <v>483894.38444050757</v>
      </c>
      <c r="L15" s="104">
        <f>L105</f>
        <v>483460.49276998616</v>
      </c>
      <c r="N15" s="104">
        <v>483270.9186172958</v>
      </c>
      <c r="O15" t="s">
        <v>74</v>
      </c>
    </row>
    <row r="16" spans="1:15" x14ac:dyDescent="0.3">
      <c r="A16" s="124">
        <v>4225</v>
      </c>
      <c r="B16" s="101" t="s">
        <v>16</v>
      </c>
      <c r="C16" s="102"/>
      <c r="D16" s="102"/>
      <c r="E16" s="102"/>
      <c r="F16" s="102">
        <v>285462.27999999997</v>
      </c>
      <c r="G16" s="102">
        <v>326017.82</v>
      </c>
      <c r="H16" s="102">
        <v>308614.15000000008</v>
      </c>
      <c r="I16" s="102">
        <v>254142.12</v>
      </c>
      <c r="J16" s="102">
        <v>247469.53000000003</v>
      </c>
      <c r="K16" s="103">
        <v>253938.43790164206</v>
      </c>
      <c r="L16" s="104">
        <v>257472.96132477734</v>
      </c>
    </row>
    <row r="17" spans="1:15" x14ac:dyDescent="0.3">
      <c r="A17" s="124">
        <v>4082</v>
      </c>
      <c r="B17" s="101" t="s">
        <v>17</v>
      </c>
      <c r="C17" s="102"/>
      <c r="D17" s="102"/>
      <c r="E17" s="102"/>
      <c r="F17" s="102">
        <v>0</v>
      </c>
      <c r="G17" s="102">
        <v>0</v>
      </c>
      <c r="H17" s="102">
        <v>0</v>
      </c>
      <c r="I17" s="102">
        <v>0</v>
      </c>
      <c r="J17" s="102">
        <v>0</v>
      </c>
      <c r="K17" s="103">
        <v>0</v>
      </c>
      <c r="L17" s="104">
        <v>0</v>
      </c>
    </row>
    <row r="18" spans="1:15" x14ac:dyDescent="0.3">
      <c r="A18" s="125">
        <v>4210</v>
      </c>
      <c r="B18" s="102" t="s">
        <v>18</v>
      </c>
      <c r="C18" s="102"/>
      <c r="D18" s="102"/>
      <c r="E18" s="102"/>
      <c r="F18" s="102">
        <v>183585.94</v>
      </c>
      <c r="G18" s="102">
        <v>184007.15</v>
      </c>
      <c r="H18" s="102">
        <v>183912.82</v>
      </c>
      <c r="I18" s="102">
        <v>194696.59</v>
      </c>
      <c r="J18" s="102">
        <v>293619.59000000003</v>
      </c>
      <c r="K18" s="103">
        <v>200287.83840000007</v>
      </c>
      <c r="L18" s="104">
        <v>342523.35840000008</v>
      </c>
      <c r="N18" s="104">
        <v>345505.2</v>
      </c>
      <c r="O18" t="s">
        <v>74</v>
      </c>
    </row>
    <row r="19" spans="1:15" x14ac:dyDescent="0.3">
      <c r="A19" s="125">
        <v>4084</v>
      </c>
      <c r="B19" s="102" t="s">
        <v>19</v>
      </c>
      <c r="C19" s="102"/>
      <c r="D19" s="102"/>
      <c r="E19" s="102"/>
      <c r="F19" s="102">
        <v>992</v>
      </c>
      <c r="G19" s="102">
        <v>770.25</v>
      </c>
      <c r="H19" s="102">
        <v>365</v>
      </c>
      <c r="I19" s="102">
        <v>256.75</v>
      </c>
      <c r="J19" s="102">
        <v>493.5</v>
      </c>
      <c r="K19" s="103">
        <v>0</v>
      </c>
      <c r="L19" s="104">
        <v>0</v>
      </c>
    </row>
    <row r="20" spans="1:15" x14ac:dyDescent="0.3">
      <c r="A20" s="125">
        <v>4325</v>
      </c>
      <c r="B20" s="102" t="s">
        <v>20</v>
      </c>
      <c r="C20" s="102"/>
      <c r="D20" s="102"/>
      <c r="E20" s="102"/>
      <c r="F20" s="102">
        <v>153070.28</v>
      </c>
      <c r="G20" s="102">
        <v>48352.63</v>
      </c>
      <c r="H20" s="102">
        <v>185118.81</v>
      </c>
      <c r="I20" s="102">
        <v>175830.55</v>
      </c>
      <c r="J20" s="102">
        <v>182826.28</v>
      </c>
      <c r="K20" s="103">
        <v>191174.15588634313</v>
      </c>
      <c r="L20" s="104">
        <v>191174.15588634313</v>
      </c>
    </row>
    <row r="21" spans="1:15" x14ac:dyDescent="0.3">
      <c r="A21" s="125">
        <v>4330</v>
      </c>
      <c r="B21" s="102" t="s">
        <v>21</v>
      </c>
      <c r="C21" s="102"/>
      <c r="D21" s="102"/>
      <c r="E21" s="102"/>
      <c r="F21" s="102">
        <v>-134452.19</v>
      </c>
      <c r="G21" s="102">
        <v>-67996.960000000006</v>
      </c>
      <c r="H21" s="102">
        <v>-203663.00999999998</v>
      </c>
      <c r="I21" s="102">
        <v>-118522.86000000002</v>
      </c>
      <c r="J21" s="102">
        <v>-199582.36000000002</v>
      </c>
      <c r="K21" s="103">
        <v>-190404.8909667081</v>
      </c>
      <c r="L21" s="104">
        <v>-190404.8909667081</v>
      </c>
    </row>
    <row r="22" spans="1:15" x14ac:dyDescent="0.3">
      <c r="A22" s="125">
        <v>4355</v>
      </c>
      <c r="B22" s="102" t="s">
        <v>22</v>
      </c>
      <c r="C22" s="102"/>
      <c r="D22" s="102"/>
      <c r="E22" s="102"/>
      <c r="F22" s="102">
        <v>500</v>
      </c>
      <c r="G22" s="102">
        <v>7875</v>
      </c>
      <c r="H22" s="102">
        <v>-73591.09</v>
      </c>
      <c r="I22" s="102">
        <v>33661</v>
      </c>
      <c r="J22" s="102">
        <v>10399.660000000033</v>
      </c>
      <c r="K22" s="103">
        <v>0</v>
      </c>
      <c r="L22" s="104">
        <v>0</v>
      </c>
    </row>
    <row r="23" spans="1:15" x14ac:dyDescent="0.3">
      <c r="A23" s="125">
        <v>4360</v>
      </c>
      <c r="B23" s="102" t="s">
        <v>23</v>
      </c>
      <c r="C23" s="102"/>
      <c r="D23" s="102"/>
      <c r="E23" s="102"/>
      <c r="F23" s="102">
        <v>-106535</v>
      </c>
      <c r="G23" s="102">
        <v>-429437</v>
      </c>
      <c r="H23" s="102">
        <v>-439947</v>
      </c>
      <c r="I23" s="102">
        <v>-386552.33</v>
      </c>
      <c r="J23" s="102">
        <v>189483.31999999995</v>
      </c>
      <c r="K23" s="103">
        <v>-277875</v>
      </c>
      <c r="L23" s="104">
        <v>-277875</v>
      </c>
    </row>
    <row r="24" spans="1:15" x14ac:dyDescent="0.3">
      <c r="A24" s="125">
        <v>4375</v>
      </c>
      <c r="B24" s="102" t="s">
        <v>24</v>
      </c>
      <c r="C24" s="102"/>
      <c r="D24" s="102"/>
      <c r="E24" s="102"/>
      <c r="F24" s="102">
        <v>1588922.97</v>
      </c>
      <c r="G24" s="102">
        <v>3208616.41</v>
      </c>
      <c r="H24" s="102">
        <v>2851178.7399999998</v>
      </c>
      <c r="I24" s="102">
        <v>2918149.27</v>
      </c>
      <c r="J24" s="102">
        <v>3483340.27</v>
      </c>
      <c r="K24" s="103">
        <v>2987.7175226272789</v>
      </c>
      <c r="L24" s="104">
        <v>2987.7175226272789</v>
      </c>
    </row>
    <row r="25" spans="1:15" x14ac:dyDescent="0.3">
      <c r="A25" s="125">
        <v>4380</v>
      </c>
      <c r="B25" s="102" t="s">
        <v>25</v>
      </c>
      <c r="C25" s="102"/>
      <c r="D25" s="102"/>
      <c r="E25" s="102"/>
      <c r="F25" s="102">
        <v>-1454654.8499999999</v>
      </c>
      <c r="G25" s="102">
        <v>-2932675.8200000008</v>
      </c>
      <c r="H25" s="102">
        <v>-2706242.189999999</v>
      </c>
      <c r="I25" s="102">
        <v>-2371941.4999999995</v>
      </c>
      <c r="J25" s="102">
        <v>-3481513.22</v>
      </c>
      <c r="K25" s="103">
        <v>0</v>
      </c>
      <c r="L25" s="104">
        <v>0</v>
      </c>
    </row>
    <row r="26" spans="1:15" x14ac:dyDescent="0.3">
      <c r="A26" s="125">
        <v>4390</v>
      </c>
      <c r="B26" s="102" t="s">
        <v>26</v>
      </c>
      <c r="C26" s="102"/>
      <c r="D26" s="102"/>
      <c r="E26" s="102"/>
      <c r="F26" s="102">
        <v>154246.34999999998</v>
      </c>
      <c r="G26" s="102">
        <v>122787.73999999999</v>
      </c>
      <c r="H26" s="102">
        <v>205677.19</v>
      </c>
      <c r="I26" s="102">
        <v>189620.77000000002</v>
      </c>
      <c r="J26" s="102">
        <v>145804.48000000001</v>
      </c>
      <c r="K26" s="103">
        <v>149788.33196653967</v>
      </c>
      <c r="L26" s="104">
        <v>149788.33196653967</v>
      </c>
    </row>
    <row r="27" spans="1:15" x14ac:dyDescent="0.3">
      <c r="A27" s="125">
        <v>4405</v>
      </c>
      <c r="B27" s="102" t="s">
        <v>27</v>
      </c>
      <c r="C27" s="102"/>
      <c r="D27" s="102"/>
      <c r="E27" s="102"/>
      <c r="F27" s="102">
        <v>190831.56</v>
      </c>
      <c r="G27" s="102">
        <v>145297.53</v>
      </c>
      <c r="H27" s="102">
        <v>159458.09</v>
      </c>
      <c r="I27" s="102">
        <v>168839.78999999998</v>
      </c>
      <c r="J27" s="102">
        <v>131552.65</v>
      </c>
      <c r="K27" s="103">
        <v>74430.899999999994</v>
      </c>
      <c r="L27" s="104">
        <v>74430.899999999994</v>
      </c>
    </row>
    <row r="28" spans="1:15" x14ac:dyDescent="0.3">
      <c r="A28" s="125">
        <v>4245</v>
      </c>
      <c r="B28" s="102" t="s">
        <v>28</v>
      </c>
      <c r="C28" s="102"/>
      <c r="D28" s="102"/>
      <c r="E28" s="102"/>
      <c r="F28" s="102"/>
      <c r="G28" s="102"/>
      <c r="H28" s="102">
        <v>0</v>
      </c>
      <c r="I28" s="102">
        <v>0</v>
      </c>
      <c r="J28" s="102">
        <v>0</v>
      </c>
      <c r="K28" s="103">
        <v>21756</v>
      </c>
      <c r="L28" s="104">
        <v>66213</v>
      </c>
    </row>
    <row r="29" spans="1:15" x14ac:dyDescent="0.3">
      <c r="A29" s="125">
        <v>4086</v>
      </c>
      <c r="B29" s="102" t="s">
        <v>29</v>
      </c>
      <c r="C29" s="102"/>
      <c r="D29" s="102"/>
      <c r="E29" s="102"/>
      <c r="F29" s="102">
        <v>164503.1</v>
      </c>
      <c r="G29" s="102">
        <v>175179.25</v>
      </c>
      <c r="H29" s="102">
        <v>181223.41</v>
      </c>
      <c r="I29" s="102">
        <v>189855.47</v>
      </c>
      <c r="J29" s="102">
        <v>195617.55999999997</v>
      </c>
      <c r="K29" s="103">
        <v>189781.64043732805</v>
      </c>
      <c r="L29" s="104">
        <v>197417.52949135238</v>
      </c>
    </row>
    <row r="30" spans="1:15" hidden="1" x14ac:dyDescent="0.3">
      <c r="A30" s="105"/>
      <c r="B30" s="102"/>
      <c r="C30" s="102"/>
      <c r="D30" s="102"/>
      <c r="E30" s="102"/>
      <c r="F30" s="102"/>
      <c r="G30" s="102"/>
      <c r="H30" s="102"/>
      <c r="I30" s="102"/>
      <c r="J30" s="102"/>
      <c r="K30" s="103"/>
      <c r="L30" s="104"/>
    </row>
    <row r="31" spans="1:15" hidden="1" x14ac:dyDescent="0.3">
      <c r="A31" s="105"/>
      <c r="B31" s="102"/>
      <c r="C31" s="102"/>
      <c r="D31" s="102"/>
      <c r="E31" s="102"/>
      <c r="F31" s="102"/>
      <c r="G31" s="102"/>
      <c r="H31" s="102"/>
      <c r="I31" s="102"/>
      <c r="J31" s="102"/>
      <c r="K31" s="103"/>
      <c r="L31" s="104"/>
    </row>
    <row r="32" spans="1:15" hidden="1" x14ac:dyDescent="0.3">
      <c r="A32" s="102"/>
      <c r="B32" s="102"/>
      <c r="C32" s="102"/>
      <c r="D32" s="102"/>
      <c r="E32" s="102"/>
      <c r="F32" s="102"/>
      <c r="G32" s="102"/>
      <c r="H32" s="102"/>
      <c r="I32" s="102"/>
      <c r="J32" s="102"/>
      <c r="K32" s="103"/>
      <c r="L32" s="104"/>
    </row>
    <row r="33" spans="1:12" hidden="1" x14ac:dyDescent="0.3">
      <c r="A33" s="102"/>
      <c r="B33" s="102"/>
      <c r="C33" s="102"/>
      <c r="D33" s="102"/>
      <c r="E33" s="102"/>
      <c r="F33" s="102"/>
      <c r="G33" s="102"/>
      <c r="H33" s="102"/>
      <c r="I33" s="102"/>
      <c r="J33" s="102"/>
      <c r="K33" s="103"/>
      <c r="L33" s="104"/>
    </row>
    <row r="34" spans="1:12" hidden="1" x14ac:dyDescent="0.3">
      <c r="A34" s="102"/>
      <c r="B34" s="102"/>
      <c r="C34" s="102"/>
      <c r="D34" s="102"/>
      <c r="E34" s="102"/>
      <c r="F34" s="102"/>
      <c r="G34" s="102"/>
      <c r="H34" s="102"/>
      <c r="I34" s="102"/>
      <c r="J34" s="102"/>
      <c r="K34" s="103"/>
      <c r="L34" s="104"/>
    </row>
    <row r="35" spans="1:12" hidden="1" x14ac:dyDescent="0.3">
      <c r="A35" s="102"/>
      <c r="B35" s="102"/>
      <c r="C35" s="102"/>
      <c r="D35" s="102"/>
      <c r="E35" s="102"/>
      <c r="F35" s="102"/>
      <c r="G35" s="102"/>
      <c r="H35" s="102"/>
      <c r="I35" s="102"/>
      <c r="J35" s="102"/>
      <c r="K35" s="103"/>
      <c r="L35" s="104"/>
    </row>
    <row r="36" spans="1:12" hidden="1" x14ac:dyDescent="0.3">
      <c r="A36" s="102"/>
      <c r="B36" s="102"/>
      <c r="C36" s="102"/>
      <c r="D36" s="102"/>
      <c r="E36" s="102"/>
      <c r="F36" s="102"/>
      <c r="G36" s="102"/>
      <c r="H36" s="102"/>
      <c r="I36" s="102"/>
      <c r="J36" s="102"/>
      <c r="K36" s="103"/>
      <c r="L36" s="104"/>
    </row>
    <row r="37" spans="1:12" hidden="1" x14ac:dyDescent="0.3">
      <c r="A37" s="102"/>
      <c r="B37" s="102"/>
      <c r="C37" s="102"/>
      <c r="D37" s="102"/>
      <c r="E37" s="102"/>
      <c r="F37" s="102"/>
      <c r="G37" s="102"/>
      <c r="H37" s="102"/>
      <c r="I37" s="102"/>
      <c r="J37" s="102"/>
      <c r="K37" s="103"/>
      <c r="L37" s="104"/>
    </row>
    <row r="38" spans="1:12" hidden="1" x14ac:dyDescent="0.3">
      <c r="A38" s="102"/>
      <c r="B38" s="102"/>
      <c r="C38" s="102"/>
      <c r="D38" s="102"/>
      <c r="E38" s="102"/>
      <c r="F38" s="102"/>
      <c r="G38" s="102"/>
      <c r="H38" s="102"/>
      <c r="I38" s="102"/>
      <c r="J38" s="102"/>
      <c r="K38" s="103"/>
      <c r="L38" s="104"/>
    </row>
    <row r="39" spans="1:12" hidden="1" x14ac:dyDescent="0.3">
      <c r="A39" s="102"/>
      <c r="B39" s="102"/>
      <c r="C39" s="102"/>
      <c r="D39" s="102"/>
      <c r="E39" s="102"/>
      <c r="F39" s="102"/>
      <c r="G39" s="102"/>
      <c r="H39" s="102"/>
      <c r="I39" s="102"/>
      <c r="J39" s="102"/>
      <c r="K39" s="103"/>
      <c r="L39" s="104"/>
    </row>
    <row r="40" spans="1:12" hidden="1" x14ac:dyDescent="0.3">
      <c r="A40" s="102"/>
      <c r="B40" s="102"/>
      <c r="C40" s="102"/>
      <c r="D40" s="102"/>
      <c r="E40" s="102"/>
      <c r="F40" s="102"/>
      <c r="G40" s="102"/>
      <c r="H40" s="102"/>
      <c r="I40" s="102"/>
      <c r="J40" s="102"/>
      <c r="K40" s="103"/>
      <c r="L40" s="104"/>
    </row>
    <row r="41" spans="1:12" hidden="1" x14ac:dyDescent="0.3">
      <c r="A41" s="102"/>
      <c r="B41" s="102"/>
      <c r="C41" s="102"/>
      <c r="D41" s="102"/>
      <c r="E41" s="102"/>
      <c r="F41" s="102"/>
      <c r="G41" s="102"/>
      <c r="H41" s="102"/>
      <c r="I41" s="102"/>
      <c r="J41" s="102"/>
      <c r="K41" s="103"/>
      <c r="L41" s="104"/>
    </row>
    <row r="42" spans="1:12" hidden="1" x14ac:dyDescent="0.3">
      <c r="A42" s="102"/>
      <c r="B42" s="102"/>
      <c r="C42" s="102"/>
      <c r="D42" s="102"/>
      <c r="E42" s="102"/>
      <c r="F42" s="102"/>
      <c r="G42" s="102"/>
      <c r="H42" s="102"/>
      <c r="I42" s="102"/>
      <c r="J42" s="102"/>
      <c r="K42" s="103"/>
      <c r="L42" s="104"/>
    </row>
    <row r="43" spans="1:12" hidden="1" x14ac:dyDescent="0.3">
      <c r="A43" s="102"/>
      <c r="B43" s="102"/>
      <c r="C43" s="102"/>
      <c r="D43" s="102"/>
      <c r="E43" s="102"/>
      <c r="F43" s="102"/>
      <c r="G43" s="102"/>
      <c r="H43" s="102"/>
      <c r="I43" s="102"/>
      <c r="J43" s="102"/>
      <c r="K43" s="103"/>
      <c r="L43" s="104"/>
    </row>
    <row r="44" spans="1:12" hidden="1" x14ac:dyDescent="0.3">
      <c r="A44" s="102"/>
      <c r="B44" s="102"/>
      <c r="C44" s="102"/>
      <c r="D44" s="102"/>
      <c r="E44" s="102"/>
      <c r="F44" s="102"/>
      <c r="G44" s="102"/>
      <c r="H44" s="102"/>
      <c r="I44" s="102"/>
      <c r="J44" s="102"/>
      <c r="K44" s="103"/>
      <c r="L44" s="104"/>
    </row>
    <row r="45" spans="1:12" hidden="1" x14ac:dyDescent="0.3">
      <c r="A45" s="102"/>
      <c r="B45" s="102"/>
      <c r="C45" s="102"/>
      <c r="D45" s="102"/>
      <c r="E45" s="102"/>
      <c r="F45" s="102"/>
      <c r="G45" s="102"/>
      <c r="H45" s="102"/>
      <c r="I45" s="102"/>
      <c r="J45" s="102"/>
      <c r="K45" s="103"/>
      <c r="L45" s="104"/>
    </row>
    <row r="46" spans="1:12" hidden="1" x14ac:dyDescent="0.3">
      <c r="A46" s="102"/>
      <c r="B46" s="102"/>
      <c r="C46" s="102"/>
      <c r="D46" s="102"/>
      <c r="E46" s="102"/>
      <c r="F46" s="102"/>
      <c r="G46" s="102"/>
      <c r="H46" s="102"/>
      <c r="I46" s="102"/>
      <c r="J46" s="102"/>
      <c r="K46" s="103"/>
      <c r="L46" s="104"/>
    </row>
    <row r="47" spans="1:12" hidden="1" x14ac:dyDescent="0.3">
      <c r="A47" s="102"/>
      <c r="B47" s="102"/>
      <c r="C47" s="102"/>
      <c r="D47" s="102"/>
      <c r="E47" s="102"/>
      <c r="F47" s="102"/>
      <c r="G47" s="102"/>
      <c r="H47" s="102"/>
      <c r="I47" s="102"/>
      <c r="J47" s="102"/>
      <c r="K47" s="103"/>
      <c r="L47" s="104"/>
    </row>
    <row r="48" spans="1:12" hidden="1" x14ac:dyDescent="0.3">
      <c r="A48" s="102"/>
      <c r="B48" s="106"/>
      <c r="C48" s="106"/>
      <c r="D48" s="106"/>
      <c r="E48" s="106"/>
      <c r="F48" s="106"/>
      <c r="G48" s="102"/>
      <c r="H48" s="102"/>
      <c r="I48" s="102"/>
      <c r="J48" s="102"/>
      <c r="K48" s="103"/>
      <c r="L48" s="104"/>
    </row>
    <row r="49" spans="1:12" hidden="1" x14ac:dyDescent="0.3">
      <c r="A49" s="105"/>
      <c r="B49" s="106"/>
      <c r="C49" s="106"/>
      <c r="D49" s="106"/>
      <c r="E49" s="106"/>
      <c r="F49" s="106"/>
      <c r="G49" s="102"/>
      <c r="H49" s="102"/>
      <c r="I49" s="102"/>
      <c r="J49" s="102"/>
      <c r="K49" s="103"/>
      <c r="L49" s="104"/>
    </row>
    <row r="50" spans="1:12" hidden="1" x14ac:dyDescent="0.3">
      <c r="A50" s="105"/>
      <c r="B50" s="106"/>
      <c r="C50" s="106"/>
      <c r="D50" s="106"/>
      <c r="E50" s="106"/>
      <c r="F50" s="106"/>
      <c r="G50" s="102"/>
      <c r="H50" s="102"/>
      <c r="I50" s="102"/>
      <c r="J50" s="102"/>
      <c r="K50" s="103"/>
      <c r="L50" s="104"/>
    </row>
    <row r="51" spans="1:12" hidden="1" x14ac:dyDescent="0.3">
      <c r="A51" s="105"/>
      <c r="B51" s="106"/>
      <c r="C51" s="106"/>
      <c r="D51" s="106"/>
      <c r="E51" s="106"/>
      <c r="F51" s="106"/>
      <c r="G51" s="102"/>
      <c r="H51" s="102"/>
      <c r="I51" s="102"/>
      <c r="J51" s="102"/>
      <c r="K51" s="103"/>
      <c r="L51" s="104"/>
    </row>
    <row r="52" spans="1:12" x14ac:dyDescent="0.3">
      <c r="A52" s="107"/>
      <c r="B52" s="108"/>
      <c r="C52" s="108"/>
      <c r="D52" s="108"/>
      <c r="E52" s="108"/>
      <c r="F52" s="108"/>
      <c r="G52" s="108"/>
      <c r="H52" s="108"/>
      <c r="I52" s="108"/>
      <c r="J52" s="108"/>
      <c r="K52" s="109"/>
      <c r="L52" s="110"/>
    </row>
    <row r="53" spans="1:12" x14ac:dyDescent="0.3">
      <c r="A53" s="111" t="s">
        <v>15</v>
      </c>
      <c r="B53" s="112"/>
      <c r="C53" s="113">
        <f t="shared" ref="C53:L54" si="2">C15</f>
        <v>0</v>
      </c>
      <c r="D53" s="113">
        <f t="shared" si="2"/>
        <v>0</v>
      </c>
      <c r="E53" s="113">
        <f t="shared" si="2"/>
        <v>0</v>
      </c>
      <c r="F53" s="113">
        <f t="shared" si="2"/>
        <v>938847.68</v>
      </c>
      <c r="G53" s="113">
        <f t="shared" si="2"/>
        <v>1077943.4000000001</v>
      </c>
      <c r="H53" s="113">
        <f t="shared" si="2"/>
        <v>696833.08000000007</v>
      </c>
      <c r="I53" s="113">
        <f t="shared" si="2"/>
        <v>719469.74</v>
      </c>
      <c r="J53" s="113">
        <f t="shared" si="2"/>
        <v>469443.40999999992</v>
      </c>
      <c r="K53" s="113">
        <f t="shared" si="2"/>
        <v>483894.38444050757</v>
      </c>
      <c r="L53" s="114">
        <f t="shared" si="2"/>
        <v>483460.49276998616</v>
      </c>
    </row>
    <row r="54" spans="1:12" x14ac:dyDescent="0.3">
      <c r="A54" s="111" t="s">
        <v>16</v>
      </c>
      <c r="B54" s="112"/>
      <c r="C54" s="115">
        <f t="shared" si="2"/>
        <v>0</v>
      </c>
      <c r="D54" s="115">
        <f t="shared" si="2"/>
        <v>0</v>
      </c>
      <c r="E54" s="115">
        <f t="shared" si="2"/>
        <v>0</v>
      </c>
      <c r="F54" s="115">
        <f t="shared" si="2"/>
        <v>285462.27999999997</v>
      </c>
      <c r="G54" s="115">
        <f t="shared" si="2"/>
        <v>326017.82</v>
      </c>
      <c r="H54" s="115">
        <f t="shared" si="2"/>
        <v>308614.15000000008</v>
      </c>
      <c r="I54" s="115">
        <f t="shared" si="2"/>
        <v>254142.12</v>
      </c>
      <c r="J54" s="115">
        <f t="shared" si="2"/>
        <v>247469.53000000003</v>
      </c>
      <c r="K54" s="115">
        <f t="shared" si="2"/>
        <v>253938.43790164206</v>
      </c>
      <c r="L54" s="114">
        <f t="shared" si="2"/>
        <v>257472.96132477734</v>
      </c>
    </row>
    <row r="55" spans="1:12" x14ac:dyDescent="0.3">
      <c r="A55" s="111" t="s">
        <v>30</v>
      </c>
      <c r="B55" s="112"/>
      <c r="C55" s="116"/>
      <c r="D55" s="116"/>
      <c r="E55" s="116"/>
      <c r="F55" s="116">
        <f>F18+F28</f>
        <v>183585.94</v>
      </c>
      <c r="G55" s="116">
        <f t="shared" ref="G55:L55" si="3">G18+G28</f>
        <v>184007.15</v>
      </c>
      <c r="H55" s="116">
        <f t="shared" si="3"/>
        <v>183912.82</v>
      </c>
      <c r="I55" s="116">
        <f t="shared" si="3"/>
        <v>194696.59</v>
      </c>
      <c r="J55" s="116">
        <f t="shared" si="3"/>
        <v>293619.59000000003</v>
      </c>
      <c r="K55" s="116">
        <f t="shared" si="3"/>
        <v>222043.83840000007</v>
      </c>
      <c r="L55" s="116">
        <f t="shared" si="3"/>
        <v>408736.35840000008</v>
      </c>
    </row>
    <row r="56" spans="1:12" ht="15" thickBot="1" x14ac:dyDescent="0.35">
      <c r="A56" s="117" t="s">
        <v>31</v>
      </c>
      <c r="B56" s="118"/>
      <c r="C56" s="116"/>
      <c r="D56" s="116"/>
      <c r="E56" s="116"/>
      <c r="F56" s="116">
        <f>SUM(F19:F27)+F29</f>
        <v>557424.2200000002</v>
      </c>
      <c r="G56" s="116">
        <f t="shared" ref="G56:L56" si="4">SUM(G19:G27)+G29</f>
        <v>278769.02999999933</v>
      </c>
      <c r="H56" s="116">
        <f t="shared" si="4"/>
        <v>159577.95000000071</v>
      </c>
      <c r="I56" s="116">
        <f t="shared" si="4"/>
        <v>799196.91000000038</v>
      </c>
      <c r="J56" s="116">
        <f t="shared" si="4"/>
        <v>658422.13999999966</v>
      </c>
      <c r="K56" s="116">
        <f t="shared" si="4"/>
        <v>139882.85484613001</v>
      </c>
      <c r="L56" s="116">
        <f t="shared" si="4"/>
        <v>147518.74390015434</v>
      </c>
    </row>
    <row r="57" spans="1:12" ht="15.6" thickTop="1" thickBot="1" x14ac:dyDescent="0.35">
      <c r="A57" s="119" t="s">
        <v>32</v>
      </c>
      <c r="B57" s="120"/>
      <c r="C57" s="121">
        <f>SUM(C53:C56)</f>
        <v>0</v>
      </c>
      <c r="D57" s="121">
        <f>SUM(D53:D56)</f>
        <v>0</v>
      </c>
      <c r="E57" s="121">
        <f>SUM(E53:E56)</f>
        <v>0</v>
      </c>
      <c r="F57" s="121">
        <f>SUM(F53:F56)</f>
        <v>1965320.12</v>
      </c>
      <c r="G57" s="121">
        <f t="shared" ref="G57:L57" si="5">SUM(G53:G56)</f>
        <v>1866737.3999999994</v>
      </c>
      <c r="H57" s="121">
        <f t="shared" si="5"/>
        <v>1348938.0000000009</v>
      </c>
      <c r="I57" s="121">
        <f t="shared" si="5"/>
        <v>1967505.3600000003</v>
      </c>
      <c r="J57" s="121">
        <f t="shared" si="5"/>
        <v>1668954.6699999997</v>
      </c>
      <c r="K57" s="121">
        <f t="shared" si="5"/>
        <v>1099759.5155882798</v>
      </c>
      <c r="L57" s="122">
        <f t="shared" si="5"/>
        <v>1297188.5563949179</v>
      </c>
    </row>
    <row r="59" spans="1:12" x14ac:dyDescent="0.3">
      <c r="A59" s="27" t="s">
        <v>33</v>
      </c>
      <c r="B59" s="27"/>
      <c r="C59" s="27"/>
      <c r="D59" s="27"/>
      <c r="E59" s="27"/>
      <c r="F59" s="27"/>
      <c r="G59" s="27"/>
      <c r="H59" s="27"/>
      <c r="I59" s="27"/>
      <c r="J59" s="27"/>
      <c r="K59" s="27"/>
      <c r="L59" s="27"/>
    </row>
    <row r="60" spans="1:12" x14ac:dyDescent="0.3">
      <c r="A60" s="28" t="s">
        <v>34</v>
      </c>
      <c r="B60" s="28"/>
      <c r="C60" s="28"/>
      <c r="D60" s="28"/>
      <c r="E60" s="28"/>
      <c r="F60" s="28"/>
      <c r="G60" s="28"/>
      <c r="H60" s="28"/>
      <c r="I60" s="28"/>
      <c r="J60" s="28"/>
      <c r="K60" s="28"/>
      <c r="L60" s="28"/>
    </row>
    <row r="61" spans="1:12" x14ac:dyDescent="0.3">
      <c r="A61" s="28" t="s">
        <v>35</v>
      </c>
      <c r="B61" s="28"/>
      <c r="C61" s="28"/>
      <c r="D61" s="28"/>
      <c r="E61" s="28"/>
      <c r="F61" s="28"/>
      <c r="G61" s="28"/>
      <c r="H61" s="28"/>
      <c r="I61" s="28"/>
      <c r="J61" s="28"/>
      <c r="K61" s="28"/>
      <c r="L61" s="28"/>
    </row>
    <row r="62" spans="1:12" x14ac:dyDescent="0.3">
      <c r="A62" s="28" t="s">
        <v>36</v>
      </c>
      <c r="B62" s="28"/>
      <c r="C62" s="28"/>
      <c r="D62" s="28"/>
      <c r="E62" s="28"/>
      <c r="F62" s="28"/>
      <c r="G62" s="28"/>
      <c r="H62" s="28"/>
      <c r="I62" s="28"/>
      <c r="J62" s="28"/>
      <c r="K62" s="28"/>
      <c r="L62" s="28"/>
    </row>
    <row r="63" spans="1:12" x14ac:dyDescent="0.3">
      <c r="A63" s="28" t="s">
        <v>37</v>
      </c>
      <c r="B63" s="28"/>
      <c r="C63" s="28"/>
      <c r="D63" s="28"/>
      <c r="E63" s="28"/>
      <c r="F63" s="28"/>
      <c r="G63" s="28"/>
      <c r="H63" s="28"/>
      <c r="I63" s="28"/>
      <c r="J63" s="28"/>
      <c r="K63" s="28"/>
      <c r="L63" s="28"/>
    </row>
    <row r="64" spans="1:12" x14ac:dyDescent="0.3">
      <c r="G64" s="29"/>
      <c r="H64" s="29"/>
      <c r="I64" s="29"/>
      <c r="J64" s="29"/>
      <c r="K64" s="29"/>
      <c r="L64" s="29"/>
    </row>
    <row r="66" spans="1:12" ht="15.6" x14ac:dyDescent="0.3">
      <c r="A66" s="30" t="s">
        <v>38</v>
      </c>
      <c r="B66" s="31"/>
      <c r="C66" s="31"/>
      <c r="D66" s="31"/>
      <c r="E66" s="31"/>
      <c r="F66" s="31"/>
      <c r="G66" s="32"/>
      <c r="H66" s="33"/>
      <c r="I66" s="33"/>
      <c r="J66" s="33"/>
      <c r="K66" s="33"/>
      <c r="L66" s="33"/>
    </row>
    <row r="67" spans="1:12" x14ac:dyDescent="0.3">
      <c r="A67" s="34"/>
      <c r="B67" s="34"/>
      <c r="C67" s="34"/>
      <c r="D67" s="34"/>
      <c r="E67" s="34"/>
      <c r="F67" s="34"/>
      <c r="G67" s="34"/>
      <c r="H67" s="34"/>
      <c r="I67" s="34"/>
      <c r="J67" s="34"/>
      <c r="K67" s="34"/>
      <c r="L67" s="34"/>
    </row>
    <row r="68" spans="1:12" x14ac:dyDescent="0.3">
      <c r="A68" s="2" t="s">
        <v>39</v>
      </c>
      <c r="B68" s="35"/>
      <c r="C68" s="35"/>
      <c r="D68" s="35"/>
      <c r="E68" s="35"/>
      <c r="F68" s="35"/>
      <c r="G68" s="35"/>
      <c r="H68" s="35"/>
      <c r="I68" s="35"/>
      <c r="J68" s="35"/>
      <c r="K68" s="35"/>
      <c r="L68" s="35"/>
    </row>
    <row r="69" spans="1:12" x14ac:dyDescent="0.3">
      <c r="A69" s="35"/>
      <c r="B69" s="35"/>
      <c r="C69" s="35"/>
      <c r="D69" s="35"/>
      <c r="E69" s="35"/>
      <c r="F69" s="35"/>
      <c r="G69" s="35"/>
      <c r="H69" s="35"/>
      <c r="I69" s="35"/>
      <c r="J69" s="35"/>
      <c r="K69" s="35"/>
      <c r="L69" s="35"/>
    </row>
    <row r="70" spans="1:12" x14ac:dyDescent="0.3">
      <c r="A70" s="36" t="s">
        <v>40</v>
      </c>
      <c r="B70" s="36"/>
      <c r="C70" s="36"/>
      <c r="D70" s="36"/>
      <c r="E70" s="36"/>
      <c r="F70" s="36"/>
      <c r="G70" s="36"/>
      <c r="H70" s="36"/>
      <c r="I70" s="36"/>
      <c r="J70" s="36"/>
      <c r="K70" s="36"/>
      <c r="L70" s="36"/>
    </row>
    <row r="71" spans="1:12" x14ac:dyDescent="0.3">
      <c r="A71" s="36"/>
      <c r="B71" s="36"/>
      <c r="C71" s="36"/>
      <c r="D71" s="36"/>
      <c r="E71" s="36"/>
      <c r="F71" s="36"/>
      <c r="G71" s="36"/>
      <c r="H71" s="36"/>
      <c r="I71" s="36"/>
      <c r="J71" s="36"/>
      <c r="K71" s="36"/>
      <c r="L71" s="36"/>
    </row>
    <row r="73" spans="1:12" ht="15" thickBot="1" x14ac:dyDescent="0.35">
      <c r="A73" s="37" t="s">
        <v>41</v>
      </c>
      <c r="B73" s="38"/>
      <c r="C73" s="38"/>
      <c r="D73" s="38"/>
      <c r="E73" s="38"/>
      <c r="F73" s="38"/>
      <c r="G73" s="38"/>
      <c r="H73" s="38"/>
      <c r="I73" s="38"/>
      <c r="J73" s="38"/>
      <c r="K73" s="38"/>
      <c r="L73" s="38"/>
    </row>
    <row r="74" spans="1:12" x14ac:dyDescent="0.3">
      <c r="A74" s="39"/>
      <c r="B74" s="40"/>
      <c r="C74" s="13" t="str">
        <f t="shared" ref="C74:L75" si="6">C12</f>
        <v>2012 Actual²</v>
      </c>
      <c r="D74" s="13" t="str">
        <f t="shared" si="6"/>
        <v>2013 Actual²</v>
      </c>
      <c r="E74" s="13" t="str">
        <f t="shared" si="6"/>
        <v>2014 Actual²</v>
      </c>
      <c r="F74" s="13" t="str">
        <f t="shared" si="6"/>
        <v>2015 Actual²</v>
      </c>
      <c r="G74" s="13" t="str">
        <f t="shared" si="6"/>
        <v>2016 Actual²</v>
      </c>
      <c r="H74" s="13" t="str">
        <f t="shared" si="6"/>
        <v>2017 Actual²</v>
      </c>
      <c r="I74" s="13" t="str">
        <f t="shared" si="6"/>
        <v>2018 Actual²</v>
      </c>
      <c r="J74" s="13" t="str">
        <f t="shared" si="6"/>
        <v>2019 Actual</v>
      </c>
      <c r="K74" s="13" t="str">
        <f t="shared" si="6"/>
        <v>Bridge Year</v>
      </c>
      <c r="L74" s="41" t="str">
        <f t="shared" si="6"/>
        <v>Test Year</v>
      </c>
    </row>
    <row r="75" spans="1:12" x14ac:dyDescent="0.3">
      <c r="A75" s="42"/>
      <c r="B75" s="43"/>
      <c r="C75" s="44">
        <f t="shared" si="6"/>
        <v>2012</v>
      </c>
      <c r="D75" s="44">
        <f t="shared" si="6"/>
        <v>2013</v>
      </c>
      <c r="E75" s="44">
        <f t="shared" si="6"/>
        <v>2014</v>
      </c>
      <c r="F75" s="44">
        <f t="shared" si="6"/>
        <v>2015</v>
      </c>
      <c r="G75" s="44">
        <f t="shared" si="6"/>
        <v>2016</v>
      </c>
      <c r="H75" s="44">
        <f t="shared" si="6"/>
        <v>2017</v>
      </c>
      <c r="I75" s="44">
        <f t="shared" si="6"/>
        <v>2018</v>
      </c>
      <c r="J75" s="44">
        <f>J13</f>
        <v>2019</v>
      </c>
      <c r="K75" s="44">
        <f>K13</f>
        <v>2020</v>
      </c>
      <c r="L75" s="45">
        <f>L13</f>
        <v>2021</v>
      </c>
    </row>
    <row r="76" spans="1:12" x14ac:dyDescent="0.3">
      <c r="A76" s="46" t="s">
        <v>13</v>
      </c>
      <c r="B76" s="47"/>
      <c r="C76" s="48" t="str">
        <f t="shared" ref="C76:L76" si="7">IF(C14=0, "", C14)</f>
        <v/>
      </c>
      <c r="D76" s="48" t="str">
        <f t="shared" si="7"/>
        <v/>
      </c>
      <c r="E76" s="48" t="str">
        <f t="shared" si="7"/>
        <v/>
      </c>
      <c r="F76" s="48" t="str">
        <f t="shared" si="7"/>
        <v>MIFRS</v>
      </c>
      <c r="G76" s="48" t="str">
        <f t="shared" si="7"/>
        <v>MIFRS</v>
      </c>
      <c r="H76" s="48" t="str">
        <f t="shared" si="7"/>
        <v>MIFRS</v>
      </c>
      <c r="I76" s="48" t="str">
        <f t="shared" si="7"/>
        <v>MIFRS</v>
      </c>
      <c r="J76" s="48" t="str">
        <f t="shared" si="7"/>
        <v>MIFRS</v>
      </c>
      <c r="K76" s="48" t="str">
        <f t="shared" si="7"/>
        <v>MIFRS</v>
      </c>
      <c r="L76" s="49" t="str">
        <f t="shared" si="7"/>
        <v>MIFRS</v>
      </c>
    </row>
    <row r="77" spans="1:12" x14ac:dyDescent="0.3">
      <c r="A77" s="50" t="s">
        <v>42</v>
      </c>
      <c r="B77" s="51"/>
      <c r="C77" s="52"/>
      <c r="D77" s="52"/>
      <c r="E77" s="52"/>
      <c r="F77" s="52"/>
      <c r="G77" s="52"/>
      <c r="H77" s="52"/>
      <c r="I77" s="52"/>
      <c r="J77" s="52"/>
      <c r="K77" s="52"/>
      <c r="L77" s="53"/>
    </row>
    <row r="78" spans="1:12" x14ac:dyDescent="0.3">
      <c r="A78" s="54" t="s">
        <v>43</v>
      </c>
      <c r="B78" s="55"/>
      <c r="C78" s="52"/>
      <c r="D78" s="52"/>
      <c r="E78" s="52"/>
      <c r="F78" s="52"/>
      <c r="G78" s="52"/>
      <c r="H78" s="52"/>
      <c r="I78" s="52"/>
      <c r="J78" s="52"/>
      <c r="K78" s="56"/>
      <c r="L78" s="53"/>
    </row>
    <row r="79" spans="1:12" x14ac:dyDescent="0.3">
      <c r="A79" s="57" t="s">
        <v>44</v>
      </c>
      <c r="B79" s="58"/>
      <c r="C79" s="52"/>
      <c r="D79" s="52"/>
      <c r="E79" s="52"/>
      <c r="F79" s="59"/>
      <c r="G79" s="59"/>
      <c r="H79" s="59"/>
      <c r="I79" s="59"/>
      <c r="J79" s="59"/>
      <c r="K79" s="59"/>
      <c r="L79" s="53"/>
    </row>
    <row r="80" spans="1:12" ht="16.2" x14ac:dyDescent="0.3">
      <c r="A80" s="57" t="s">
        <v>45</v>
      </c>
      <c r="B80" s="58"/>
      <c r="C80" s="59"/>
      <c r="D80" s="59"/>
      <c r="E80" s="59"/>
      <c r="F80" s="59"/>
      <c r="G80" s="59"/>
      <c r="H80" s="59"/>
      <c r="I80" s="59"/>
      <c r="J80" s="59"/>
      <c r="K80" s="59"/>
      <c r="L80" s="53"/>
    </row>
    <row r="81" spans="1:12" x14ac:dyDescent="0.3">
      <c r="A81" s="54"/>
      <c r="B81" s="55"/>
      <c r="C81" s="59"/>
      <c r="D81" s="59"/>
      <c r="E81" s="59"/>
      <c r="F81" s="59"/>
      <c r="G81" s="59"/>
      <c r="H81" s="59"/>
      <c r="I81" s="59"/>
      <c r="J81" s="59"/>
      <c r="K81" s="59"/>
      <c r="L81" s="53"/>
    </row>
    <row r="82" spans="1:12" ht="15" thickBot="1" x14ac:dyDescent="0.35">
      <c r="A82" s="57"/>
      <c r="B82" s="58"/>
      <c r="C82" s="60"/>
      <c r="D82" s="60"/>
      <c r="E82" s="60"/>
      <c r="F82" s="60"/>
      <c r="G82" s="61"/>
      <c r="H82" s="61"/>
      <c r="I82" s="61"/>
      <c r="J82" s="61"/>
      <c r="K82" s="62"/>
      <c r="L82" s="63"/>
    </row>
    <row r="83" spans="1:12" ht="15.6" thickTop="1" thickBot="1" x14ac:dyDescent="0.35">
      <c r="A83" s="64" t="s">
        <v>32</v>
      </c>
      <c r="B83" s="65"/>
      <c r="C83" s="66">
        <f t="shared" ref="C83:L83" si="8">SUM(C77:C82)</f>
        <v>0</v>
      </c>
      <c r="D83" s="66">
        <f t="shared" si="8"/>
        <v>0</v>
      </c>
      <c r="E83" s="66">
        <f t="shared" si="8"/>
        <v>0</v>
      </c>
      <c r="F83" s="66">
        <f t="shared" si="8"/>
        <v>0</v>
      </c>
      <c r="G83" s="66">
        <f t="shared" si="8"/>
        <v>0</v>
      </c>
      <c r="H83" s="66">
        <f t="shared" si="8"/>
        <v>0</v>
      </c>
      <c r="I83" s="66">
        <f t="shared" si="8"/>
        <v>0</v>
      </c>
      <c r="J83" s="66">
        <f t="shared" si="8"/>
        <v>0</v>
      </c>
      <c r="K83" s="66">
        <f t="shared" si="8"/>
        <v>0</v>
      </c>
      <c r="L83" s="67">
        <f t="shared" si="8"/>
        <v>0</v>
      </c>
    </row>
    <row r="86" spans="1:12" x14ac:dyDescent="0.3">
      <c r="A86" s="68" t="s">
        <v>46</v>
      </c>
    </row>
    <row r="87" spans="1:12" x14ac:dyDescent="0.3">
      <c r="A87" s="69">
        <v>1</v>
      </c>
      <c r="B87" s="70" t="s">
        <v>47</v>
      </c>
      <c r="C87" s="70"/>
      <c r="D87" s="70"/>
      <c r="E87" s="70"/>
      <c r="F87" s="70"/>
      <c r="G87" s="71"/>
      <c r="H87" s="71"/>
      <c r="I87" s="71"/>
      <c r="J87" s="71"/>
      <c r="K87" s="71"/>
      <c r="L87" s="71"/>
    </row>
    <row r="88" spans="1:12" x14ac:dyDescent="0.3">
      <c r="A88" s="69">
        <v>2</v>
      </c>
      <c r="B88" s="28" t="s">
        <v>48</v>
      </c>
      <c r="C88" s="28"/>
      <c r="D88" s="28"/>
      <c r="E88" s="28"/>
      <c r="F88" s="28"/>
      <c r="G88" s="28"/>
      <c r="H88" s="28"/>
      <c r="I88" s="28"/>
      <c r="J88" s="28"/>
      <c r="K88" s="28"/>
      <c r="L88" s="28"/>
    </row>
    <row r="89" spans="1:12" ht="15" x14ac:dyDescent="0.3">
      <c r="A89" s="72"/>
      <c r="B89" s="73">
        <v>7</v>
      </c>
      <c r="C89" s="74" t="s">
        <v>49</v>
      </c>
      <c r="D89" s="75"/>
      <c r="E89" s="75"/>
      <c r="F89" s="75"/>
      <c r="G89" s="75"/>
      <c r="H89" s="75"/>
      <c r="I89" s="75"/>
      <c r="J89" s="75"/>
    </row>
    <row r="90" spans="1:12" x14ac:dyDescent="0.3">
      <c r="A90" s="72"/>
    </row>
    <row r="92" spans="1:12" x14ac:dyDescent="0.3">
      <c r="B92" s="76"/>
      <c r="C92" s="76"/>
      <c r="D92" s="76"/>
      <c r="E92" s="76"/>
      <c r="F92" s="76"/>
      <c r="G92" s="77"/>
      <c r="H92" s="77"/>
      <c r="I92" s="77"/>
      <c r="J92" s="77"/>
      <c r="K92" s="77"/>
      <c r="L92" s="77"/>
    </row>
    <row r="93" spans="1:12" ht="15" thickBot="1" x14ac:dyDescent="0.35">
      <c r="A93" s="78" t="s">
        <v>50</v>
      </c>
      <c r="B93" s="78"/>
      <c r="C93" s="78"/>
    </row>
    <row r="94" spans="1:12" ht="15" thickBot="1" x14ac:dyDescent="0.35">
      <c r="A94" s="79"/>
      <c r="B94" s="80"/>
      <c r="C94" s="81" t="str">
        <f t="shared" ref="C94:L94" si="9">C$12</f>
        <v>2012 Actual²</v>
      </c>
      <c r="D94" s="13" t="str">
        <f t="shared" si="9"/>
        <v>2013 Actual²</v>
      </c>
      <c r="E94" s="13" t="str">
        <f t="shared" si="9"/>
        <v>2014 Actual²</v>
      </c>
      <c r="F94" s="13" t="str">
        <f t="shared" si="9"/>
        <v>2015 Actual²</v>
      </c>
      <c r="G94" s="13" t="str">
        <f t="shared" si="9"/>
        <v>2016 Actual²</v>
      </c>
      <c r="H94" s="13" t="str">
        <f t="shared" si="9"/>
        <v>2017 Actual²</v>
      </c>
      <c r="I94" s="13" t="str">
        <f t="shared" si="9"/>
        <v>2018 Actual²</v>
      </c>
      <c r="J94" s="13" t="str">
        <f t="shared" si="9"/>
        <v>2019 Actual</v>
      </c>
      <c r="K94" s="13" t="str">
        <f t="shared" si="9"/>
        <v>Bridge Year</v>
      </c>
      <c r="L94" s="41" t="str">
        <f t="shared" si="9"/>
        <v>Test Year</v>
      </c>
    </row>
    <row r="95" spans="1:12" x14ac:dyDescent="0.3">
      <c r="A95" s="79"/>
      <c r="B95" s="80"/>
      <c r="C95" s="13">
        <f t="shared" ref="C95:L95" si="10">C$13</f>
        <v>2012</v>
      </c>
      <c r="D95" s="13">
        <f t="shared" si="10"/>
        <v>2013</v>
      </c>
      <c r="E95" s="13">
        <f t="shared" si="10"/>
        <v>2014</v>
      </c>
      <c r="F95" s="13">
        <f t="shared" si="10"/>
        <v>2015</v>
      </c>
      <c r="G95" s="13">
        <f t="shared" si="10"/>
        <v>2016</v>
      </c>
      <c r="H95" s="13">
        <f t="shared" si="10"/>
        <v>2017</v>
      </c>
      <c r="I95" s="13">
        <f t="shared" si="10"/>
        <v>2018</v>
      </c>
      <c r="J95" s="13">
        <f t="shared" si="10"/>
        <v>2019</v>
      </c>
      <c r="K95" s="13">
        <f t="shared" si="10"/>
        <v>2020</v>
      </c>
      <c r="L95" s="41">
        <f t="shared" si="10"/>
        <v>2021</v>
      </c>
    </row>
    <row r="96" spans="1:12" x14ac:dyDescent="0.3">
      <c r="A96" s="82" t="s">
        <v>13</v>
      </c>
      <c r="B96" s="83"/>
      <c r="C96" s="48" t="str">
        <f t="shared" ref="C96:L96" si="11">IF(C34=0, "", C34)</f>
        <v/>
      </c>
      <c r="D96" s="48" t="str">
        <f t="shared" si="11"/>
        <v/>
      </c>
      <c r="E96" s="48" t="str">
        <f t="shared" si="11"/>
        <v/>
      </c>
      <c r="F96" s="48" t="str">
        <f t="shared" si="11"/>
        <v/>
      </c>
      <c r="G96" s="48" t="str">
        <f t="shared" si="11"/>
        <v/>
      </c>
      <c r="H96" s="48" t="str">
        <f t="shared" si="11"/>
        <v/>
      </c>
      <c r="I96" s="48" t="str">
        <f t="shared" si="11"/>
        <v/>
      </c>
      <c r="J96" s="48" t="str">
        <f t="shared" si="11"/>
        <v/>
      </c>
      <c r="K96" s="48" t="str">
        <f t="shared" si="11"/>
        <v/>
      </c>
      <c r="L96" s="49" t="str">
        <f t="shared" si="11"/>
        <v/>
      </c>
    </row>
    <row r="97" spans="1:16" x14ac:dyDescent="0.3">
      <c r="A97" s="84" t="s">
        <v>51</v>
      </c>
      <c r="B97" s="85"/>
      <c r="C97" s="24"/>
      <c r="D97" s="24"/>
      <c r="E97" s="24"/>
      <c r="F97" s="24">
        <v>501317</v>
      </c>
      <c r="G97" s="24">
        <v>606809</v>
      </c>
      <c r="H97" s="24">
        <v>288867</v>
      </c>
      <c r="I97" s="24">
        <v>51096</v>
      </c>
      <c r="J97" s="24">
        <v>27596.1</v>
      </c>
      <c r="K97" s="24">
        <v>39837.499248073116</v>
      </c>
      <c r="L97" s="25">
        <v>40391.990231694857</v>
      </c>
    </row>
    <row r="98" spans="1:16" x14ac:dyDescent="0.3">
      <c r="A98" s="84" t="s">
        <v>52</v>
      </c>
      <c r="B98" s="85"/>
      <c r="C98" s="24"/>
      <c r="D98" s="24"/>
      <c r="E98" s="24"/>
      <c r="F98" s="24">
        <v>261450</v>
      </c>
      <c r="G98" s="24">
        <v>287490</v>
      </c>
      <c r="H98" s="24">
        <v>290002</v>
      </c>
      <c r="I98" s="24">
        <v>284790</v>
      </c>
      <c r="J98" s="24">
        <v>258344.4</v>
      </c>
      <c r="K98" s="86">
        <v>274959.19223915291</v>
      </c>
      <c r="L98" s="25">
        <v>278786.29975940974</v>
      </c>
    </row>
    <row r="99" spans="1:16" x14ac:dyDescent="0.3">
      <c r="A99" s="87" t="s">
        <v>53</v>
      </c>
      <c r="B99" s="88"/>
      <c r="C99" s="24"/>
      <c r="D99" s="24"/>
      <c r="E99" s="24"/>
      <c r="F99" s="89">
        <v>55730</v>
      </c>
      <c r="G99" s="89">
        <v>73821</v>
      </c>
      <c r="H99" s="89">
        <v>31985</v>
      </c>
      <c r="I99" s="89">
        <v>272290</v>
      </c>
      <c r="J99" s="89">
        <v>64583.57</v>
      </c>
      <c r="K99" s="86">
        <v>52874.25014189208</v>
      </c>
      <c r="L99" s="25">
        <v>52874.25014189208</v>
      </c>
    </row>
    <row r="100" spans="1:16" x14ac:dyDescent="0.3">
      <c r="A100" s="87" t="s">
        <v>54</v>
      </c>
      <c r="B100" s="88"/>
      <c r="C100" s="24"/>
      <c r="D100" s="24"/>
      <c r="E100" s="24"/>
      <c r="F100" s="89">
        <v>62145</v>
      </c>
      <c r="G100" s="89">
        <v>60430</v>
      </c>
      <c r="H100" s="89">
        <v>42700</v>
      </c>
      <c r="I100" s="89">
        <v>71757</v>
      </c>
      <c r="J100" s="89">
        <v>68460</v>
      </c>
      <c r="K100" s="86">
        <v>70984.185605252205</v>
      </c>
      <c r="L100" s="25">
        <v>71972.201711703674</v>
      </c>
    </row>
    <row r="101" spans="1:16" x14ac:dyDescent="0.3">
      <c r="A101" s="84" t="s">
        <v>55</v>
      </c>
      <c r="B101" s="85"/>
      <c r="C101" s="24"/>
      <c r="D101" s="24"/>
      <c r="E101" s="24"/>
      <c r="F101" s="89">
        <v>45896</v>
      </c>
      <c r="G101" s="89">
        <v>40594</v>
      </c>
      <c r="H101" s="89">
        <v>34004</v>
      </c>
      <c r="I101" s="89">
        <v>28165</v>
      </c>
      <c r="J101" s="89">
        <v>38278.25</v>
      </c>
      <c r="K101" s="89">
        <v>33636.577520672778</v>
      </c>
      <c r="L101" s="25">
        <v>27677.826292792768</v>
      </c>
      <c r="O101" s="25">
        <v>27488.252140102402</v>
      </c>
      <c r="P101" t="s">
        <v>74</v>
      </c>
    </row>
    <row r="102" spans="1:16" x14ac:dyDescent="0.3">
      <c r="A102" s="84" t="s">
        <v>56</v>
      </c>
      <c r="B102" s="85"/>
      <c r="C102" s="89"/>
      <c r="D102" s="89"/>
      <c r="E102" s="89"/>
      <c r="F102" s="89">
        <v>12311</v>
      </c>
      <c r="G102" s="89">
        <v>8803</v>
      </c>
      <c r="H102" s="89">
        <v>9275</v>
      </c>
      <c r="I102" s="89">
        <v>11371</v>
      </c>
      <c r="J102" s="89">
        <v>12181.090000000017</v>
      </c>
      <c r="K102" s="89">
        <v>11602.679685464494</v>
      </c>
      <c r="L102" s="25">
        <v>11757.924632493028</v>
      </c>
    </row>
    <row r="103" spans="1:16" x14ac:dyDescent="0.3">
      <c r="A103" s="90"/>
      <c r="B103" s="91"/>
      <c r="C103" s="89"/>
      <c r="D103" s="89"/>
      <c r="E103" s="89"/>
      <c r="F103" s="89"/>
      <c r="G103" s="89"/>
      <c r="H103" s="89"/>
      <c r="I103" s="89"/>
      <c r="J103" s="89"/>
      <c r="K103" s="89"/>
      <c r="L103" s="25"/>
    </row>
    <row r="104" spans="1:16" ht="15" thickBot="1" x14ac:dyDescent="0.35">
      <c r="A104" s="92"/>
      <c r="B104" s="85"/>
      <c r="C104" s="93"/>
      <c r="D104" s="93"/>
      <c r="E104" s="93"/>
      <c r="F104" s="93"/>
      <c r="G104" s="94"/>
      <c r="H104" s="94"/>
      <c r="I104" s="94"/>
      <c r="J104" s="94"/>
      <c r="K104" s="95"/>
      <c r="L104" s="96"/>
    </row>
    <row r="105" spans="1:16" ht="15.6" thickTop="1" thickBot="1" x14ac:dyDescent="0.35">
      <c r="A105" s="97" t="s">
        <v>32</v>
      </c>
      <c r="B105" s="98"/>
      <c r="C105" s="26">
        <f t="shared" ref="C105:L105" si="12">SUM(C97:C104)</f>
        <v>0</v>
      </c>
      <c r="D105" s="26">
        <f t="shared" si="12"/>
        <v>0</v>
      </c>
      <c r="E105" s="26">
        <f t="shared" si="12"/>
        <v>0</v>
      </c>
      <c r="F105" s="26">
        <f t="shared" si="12"/>
        <v>938849</v>
      </c>
      <c r="G105" s="26">
        <f t="shared" si="12"/>
        <v>1077947</v>
      </c>
      <c r="H105" s="26">
        <f t="shared" si="12"/>
        <v>696833</v>
      </c>
      <c r="I105" s="26">
        <f t="shared" si="12"/>
        <v>719469</v>
      </c>
      <c r="J105" s="26">
        <f t="shared" si="12"/>
        <v>469443.41000000003</v>
      </c>
      <c r="K105" s="26">
        <f t="shared" si="12"/>
        <v>483894.38444050757</v>
      </c>
      <c r="L105" s="99">
        <f t="shared" si="12"/>
        <v>483460.49276998616</v>
      </c>
    </row>
    <row r="107" spans="1:16" ht="15" thickBot="1" x14ac:dyDescent="0.35">
      <c r="A107" s="78" t="s">
        <v>57</v>
      </c>
      <c r="B107" s="78"/>
      <c r="C107" s="78"/>
    </row>
    <row r="108" spans="1:16" ht="15" thickBot="1" x14ac:dyDescent="0.35">
      <c r="A108" s="79"/>
      <c r="B108" s="80"/>
      <c r="C108" s="81" t="str">
        <f t="shared" ref="C108:L108" si="13">C$12</f>
        <v>2012 Actual²</v>
      </c>
      <c r="D108" s="13" t="str">
        <f t="shared" si="13"/>
        <v>2013 Actual²</v>
      </c>
      <c r="E108" s="13" t="str">
        <f t="shared" si="13"/>
        <v>2014 Actual²</v>
      </c>
      <c r="F108" s="13" t="str">
        <f t="shared" si="13"/>
        <v>2015 Actual²</v>
      </c>
      <c r="G108" s="13" t="str">
        <f t="shared" si="13"/>
        <v>2016 Actual²</v>
      </c>
      <c r="H108" s="13" t="str">
        <f t="shared" si="13"/>
        <v>2017 Actual²</v>
      </c>
      <c r="I108" s="13" t="str">
        <f t="shared" si="13"/>
        <v>2018 Actual²</v>
      </c>
      <c r="J108" s="13" t="str">
        <f t="shared" si="13"/>
        <v>2019 Actual</v>
      </c>
      <c r="K108" s="13" t="str">
        <f t="shared" si="13"/>
        <v>Bridge Year</v>
      </c>
      <c r="L108" s="41" t="str">
        <f t="shared" si="13"/>
        <v>Test Year</v>
      </c>
    </row>
    <row r="109" spans="1:16" x14ac:dyDescent="0.3">
      <c r="A109" s="79"/>
      <c r="B109" s="80"/>
      <c r="C109" s="13">
        <f t="shared" ref="C109:L109" si="14">C$13</f>
        <v>2012</v>
      </c>
      <c r="D109" s="13">
        <f t="shared" si="14"/>
        <v>2013</v>
      </c>
      <c r="E109" s="13">
        <f t="shared" si="14"/>
        <v>2014</v>
      </c>
      <c r="F109" s="13">
        <f t="shared" si="14"/>
        <v>2015</v>
      </c>
      <c r="G109" s="13">
        <f t="shared" si="14"/>
        <v>2016</v>
      </c>
      <c r="H109" s="13">
        <f t="shared" si="14"/>
        <v>2017</v>
      </c>
      <c r="I109" s="13">
        <f t="shared" si="14"/>
        <v>2018</v>
      </c>
      <c r="J109" s="13">
        <f t="shared" si="14"/>
        <v>2019</v>
      </c>
      <c r="K109" s="13">
        <f t="shared" si="14"/>
        <v>2020</v>
      </c>
      <c r="L109" s="41">
        <f t="shared" si="14"/>
        <v>2021</v>
      </c>
    </row>
    <row r="110" spans="1:16" x14ac:dyDescent="0.3">
      <c r="A110" s="82" t="s">
        <v>13</v>
      </c>
      <c r="B110" s="83"/>
      <c r="C110" s="48" t="str">
        <f t="shared" ref="C110:L110" si="15">IF(C48=0, "", C48)</f>
        <v/>
      </c>
      <c r="D110" s="48" t="str">
        <f t="shared" si="15"/>
        <v/>
      </c>
      <c r="E110" s="48" t="str">
        <f t="shared" si="15"/>
        <v/>
      </c>
      <c r="F110" s="48" t="str">
        <f t="shared" si="15"/>
        <v/>
      </c>
      <c r="G110" s="48" t="str">
        <f t="shared" si="15"/>
        <v/>
      </c>
      <c r="H110" s="48" t="str">
        <f t="shared" si="15"/>
        <v/>
      </c>
      <c r="I110" s="48" t="str">
        <f t="shared" si="15"/>
        <v/>
      </c>
      <c r="J110" s="48" t="str">
        <f t="shared" si="15"/>
        <v/>
      </c>
      <c r="K110" s="48" t="str">
        <f t="shared" si="15"/>
        <v/>
      </c>
      <c r="L110" s="49" t="str">
        <f t="shared" si="15"/>
        <v/>
      </c>
    </row>
    <row r="111" spans="1:16" x14ac:dyDescent="0.3">
      <c r="A111" s="84" t="s">
        <v>58</v>
      </c>
      <c r="B111" s="85"/>
      <c r="C111" s="24"/>
      <c r="D111" s="24"/>
      <c r="E111" s="24"/>
      <c r="F111" s="24">
        <v>222738</v>
      </c>
      <c r="G111" s="24">
        <v>254062</v>
      </c>
      <c r="H111" s="24">
        <v>236778</v>
      </c>
      <c r="I111" s="24">
        <v>207368</v>
      </c>
      <c r="J111" s="24">
        <v>200878.16</v>
      </c>
      <c r="K111" s="24">
        <v>206672.66589694185</v>
      </c>
      <c r="L111" s="25">
        <v>209549.30554460912</v>
      </c>
    </row>
    <row r="112" spans="1:16" x14ac:dyDescent="0.3">
      <c r="A112" s="84" t="s">
        <v>56</v>
      </c>
      <c r="B112" s="85"/>
      <c r="C112" s="24"/>
      <c r="D112" s="24"/>
      <c r="E112" s="24"/>
      <c r="F112" s="24">
        <v>62724</v>
      </c>
      <c r="G112" s="24">
        <v>71954</v>
      </c>
      <c r="H112" s="24">
        <v>71837</v>
      </c>
      <c r="I112" s="24">
        <v>46774</v>
      </c>
      <c r="J112" s="24">
        <v>46591.37</v>
      </c>
      <c r="K112" s="86">
        <v>47265.772004700193</v>
      </c>
      <c r="L112" s="25">
        <v>47923.655780168228</v>
      </c>
    </row>
    <row r="113" spans="1:12" x14ac:dyDescent="0.3">
      <c r="A113" s="100"/>
      <c r="B113" s="88"/>
      <c r="C113" s="24"/>
      <c r="D113" s="24"/>
      <c r="E113" s="24"/>
      <c r="F113" s="89"/>
      <c r="G113" s="89"/>
      <c r="H113" s="89"/>
      <c r="I113" s="89"/>
      <c r="J113" s="89"/>
      <c r="K113" s="86"/>
      <c r="L113" s="25"/>
    </row>
    <row r="114" spans="1:12" x14ac:dyDescent="0.3">
      <c r="A114" s="100"/>
      <c r="B114" s="88"/>
      <c r="C114" s="24"/>
      <c r="D114" s="24"/>
      <c r="E114" s="24"/>
      <c r="F114" s="89"/>
      <c r="G114" s="89"/>
      <c r="H114" s="89"/>
      <c r="I114" s="89"/>
      <c r="J114" s="89"/>
      <c r="K114" s="86"/>
      <c r="L114" s="25"/>
    </row>
    <row r="115" spans="1:12" x14ac:dyDescent="0.3">
      <c r="A115" s="92"/>
      <c r="B115" s="85"/>
      <c r="C115" s="24"/>
      <c r="D115" s="24"/>
      <c r="E115" s="24"/>
      <c r="F115" s="89"/>
      <c r="G115" s="89"/>
      <c r="H115" s="89"/>
      <c r="I115" s="89"/>
      <c r="J115" s="89"/>
      <c r="K115" s="89"/>
      <c r="L115" s="25"/>
    </row>
    <row r="116" spans="1:12" x14ac:dyDescent="0.3">
      <c r="A116" s="92"/>
      <c r="B116" s="85"/>
      <c r="C116" s="89"/>
      <c r="D116" s="89"/>
      <c r="E116" s="89"/>
      <c r="F116" s="89"/>
      <c r="G116" s="89"/>
      <c r="H116" s="89"/>
      <c r="I116" s="89"/>
      <c r="J116" s="89"/>
      <c r="K116" s="89"/>
      <c r="L116" s="25"/>
    </row>
    <row r="117" spans="1:12" x14ac:dyDescent="0.3">
      <c r="A117" s="90"/>
      <c r="B117" s="91"/>
      <c r="C117" s="89"/>
      <c r="D117" s="89"/>
      <c r="E117" s="89"/>
      <c r="F117" s="89"/>
      <c r="G117" s="89"/>
      <c r="H117" s="89"/>
      <c r="I117" s="89"/>
      <c r="J117" s="89"/>
      <c r="K117" s="89"/>
      <c r="L117" s="25"/>
    </row>
    <row r="118" spans="1:12" ht="15" thickBot="1" x14ac:dyDescent="0.35">
      <c r="A118" s="92"/>
      <c r="B118" s="85"/>
      <c r="C118" s="93"/>
      <c r="D118" s="93"/>
      <c r="E118" s="93"/>
      <c r="F118" s="93"/>
      <c r="G118" s="94"/>
      <c r="H118" s="94"/>
      <c r="I118" s="94"/>
      <c r="J118" s="94"/>
      <c r="K118" s="95"/>
      <c r="L118" s="96"/>
    </row>
    <row r="119" spans="1:12" ht="15.6" thickTop="1" thickBot="1" x14ac:dyDescent="0.35">
      <c r="A119" s="97" t="s">
        <v>32</v>
      </c>
      <c r="B119" s="98"/>
      <c r="C119" s="26">
        <f t="shared" ref="C119" si="16">SUM(C111:C118)</f>
        <v>0</v>
      </c>
      <c r="D119" s="26">
        <f t="shared" ref="D119:L119" si="17">SUM(D111:D118)</f>
        <v>0</v>
      </c>
      <c r="E119" s="26">
        <f t="shared" si="17"/>
        <v>0</v>
      </c>
      <c r="F119" s="26">
        <f t="shared" si="17"/>
        <v>285462</v>
      </c>
      <c r="G119" s="26">
        <f t="shared" si="17"/>
        <v>326016</v>
      </c>
      <c r="H119" s="26">
        <f t="shared" si="17"/>
        <v>308615</v>
      </c>
      <c r="I119" s="26">
        <f t="shared" si="17"/>
        <v>254142</v>
      </c>
      <c r="J119" s="26">
        <f t="shared" si="17"/>
        <v>247469.53</v>
      </c>
      <c r="K119" s="26">
        <f t="shared" si="17"/>
        <v>253938.43790164206</v>
      </c>
      <c r="L119" s="99">
        <f t="shared" si="17"/>
        <v>257472.96132477734</v>
      </c>
    </row>
    <row r="121" spans="1:12" ht="15" thickBot="1" x14ac:dyDescent="0.35">
      <c r="A121" s="78" t="s">
        <v>59</v>
      </c>
      <c r="B121" s="78"/>
      <c r="C121" s="78"/>
    </row>
    <row r="122" spans="1:12" ht="15" thickBot="1" x14ac:dyDescent="0.35">
      <c r="A122" s="79"/>
      <c r="B122" s="80"/>
      <c r="C122" s="81" t="str">
        <f t="shared" ref="C122:L122" si="18">C$12</f>
        <v>2012 Actual²</v>
      </c>
      <c r="D122" s="13" t="str">
        <f t="shared" si="18"/>
        <v>2013 Actual²</v>
      </c>
      <c r="E122" s="13" t="str">
        <f t="shared" si="18"/>
        <v>2014 Actual²</v>
      </c>
      <c r="F122" s="13" t="str">
        <f t="shared" si="18"/>
        <v>2015 Actual²</v>
      </c>
      <c r="G122" s="13" t="str">
        <f t="shared" si="18"/>
        <v>2016 Actual²</v>
      </c>
      <c r="H122" s="13" t="str">
        <f t="shared" si="18"/>
        <v>2017 Actual²</v>
      </c>
      <c r="I122" s="13" t="str">
        <f t="shared" si="18"/>
        <v>2018 Actual²</v>
      </c>
      <c r="J122" s="13" t="str">
        <f t="shared" si="18"/>
        <v>2019 Actual</v>
      </c>
      <c r="K122" s="13" t="str">
        <f t="shared" si="18"/>
        <v>Bridge Year</v>
      </c>
      <c r="L122" s="41" t="str">
        <f t="shared" si="18"/>
        <v>Test Year</v>
      </c>
    </row>
    <row r="123" spans="1:12" x14ac:dyDescent="0.3">
      <c r="A123" s="79"/>
      <c r="B123" s="80"/>
      <c r="C123" s="13">
        <f t="shared" ref="C123:L123" si="19">C$13</f>
        <v>2012</v>
      </c>
      <c r="D123" s="13">
        <f t="shared" si="19"/>
        <v>2013</v>
      </c>
      <c r="E123" s="13">
        <f t="shared" si="19"/>
        <v>2014</v>
      </c>
      <c r="F123" s="13">
        <f t="shared" si="19"/>
        <v>2015</v>
      </c>
      <c r="G123" s="13">
        <f t="shared" si="19"/>
        <v>2016</v>
      </c>
      <c r="H123" s="13">
        <f t="shared" si="19"/>
        <v>2017</v>
      </c>
      <c r="I123" s="13">
        <f t="shared" si="19"/>
        <v>2018</v>
      </c>
      <c r="J123" s="13">
        <f t="shared" si="19"/>
        <v>2019</v>
      </c>
      <c r="K123" s="13">
        <f t="shared" si="19"/>
        <v>2020</v>
      </c>
      <c r="L123" s="41">
        <f t="shared" si="19"/>
        <v>2021</v>
      </c>
    </row>
    <row r="124" spans="1:12" x14ac:dyDescent="0.3">
      <c r="A124" s="82" t="s">
        <v>13</v>
      </c>
      <c r="B124" s="83"/>
      <c r="C124" s="48" t="str">
        <f t="shared" ref="C124:L124" si="20">IF(C62=0, "", C62)</f>
        <v/>
      </c>
      <c r="D124" s="48" t="str">
        <f t="shared" si="20"/>
        <v/>
      </c>
      <c r="E124" s="48" t="str">
        <f t="shared" si="20"/>
        <v/>
      </c>
      <c r="F124" s="48" t="str">
        <f t="shared" si="20"/>
        <v/>
      </c>
      <c r="G124" s="48" t="str">
        <f t="shared" si="20"/>
        <v/>
      </c>
      <c r="H124" s="48" t="str">
        <f t="shared" si="20"/>
        <v/>
      </c>
      <c r="I124" s="48" t="str">
        <f t="shared" si="20"/>
        <v/>
      </c>
      <c r="J124" s="48" t="str">
        <f t="shared" si="20"/>
        <v/>
      </c>
      <c r="K124" s="48" t="str">
        <f t="shared" si="20"/>
        <v/>
      </c>
      <c r="L124" s="49" t="str">
        <f t="shared" si="20"/>
        <v/>
      </c>
    </row>
    <row r="125" spans="1:12" x14ac:dyDescent="0.3">
      <c r="A125" s="84" t="s">
        <v>60</v>
      </c>
      <c r="B125" s="85"/>
      <c r="C125" s="24"/>
      <c r="D125" s="24"/>
      <c r="E125" s="24"/>
      <c r="F125" s="24">
        <v>27356.400000000001</v>
      </c>
      <c r="G125" s="24">
        <v>27356.400000000001</v>
      </c>
      <c r="H125" s="24">
        <v>27356.400000000001</v>
      </c>
      <c r="I125" s="24">
        <v>29694.240000000002</v>
      </c>
      <c r="J125" s="24">
        <v>53970.310000000005</v>
      </c>
      <c r="K125" s="24">
        <v>55049.716200000003</v>
      </c>
      <c r="L125" s="25">
        <v>55875.461943000002</v>
      </c>
    </row>
    <row r="126" spans="1:12" x14ac:dyDescent="0.3">
      <c r="A126" s="84" t="s">
        <v>61</v>
      </c>
      <c r="B126" s="85"/>
      <c r="C126" s="24"/>
      <c r="D126" s="24"/>
      <c r="E126" s="24"/>
      <c r="F126" s="24">
        <v>22952.38</v>
      </c>
      <c r="G126" s="24">
        <v>23143.119999999999</v>
      </c>
      <c r="H126" s="24">
        <v>23588.18</v>
      </c>
      <c r="I126" s="24">
        <v>24096.82</v>
      </c>
      <c r="J126" s="24">
        <v>25365.599999999999</v>
      </c>
      <c r="K126" s="86">
        <v>25365.599999999999</v>
      </c>
      <c r="L126" s="25">
        <v>25365.599999999999</v>
      </c>
    </row>
    <row r="127" spans="1:12" x14ac:dyDescent="0.3">
      <c r="A127" s="87" t="s">
        <v>62</v>
      </c>
      <c r="B127" s="88"/>
      <c r="C127" s="24"/>
      <c r="D127" s="24"/>
      <c r="E127" s="24"/>
      <c r="F127" s="89">
        <v>133277.22</v>
      </c>
      <c r="G127" s="89">
        <v>133507.47999999998</v>
      </c>
      <c r="H127" s="89">
        <v>132968.41999999998</v>
      </c>
      <c r="I127" s="89">
        <v>140905.94</v>
      </c>
      <c r="J127" s="89">
        <v>214283.68000000002</v>
      </c>
      <c r="K127" s="86">
        <v>119872.52220000006</v>
      </c>
      <c r="L127" s="25">
        <v>264264.138057</v>
      </c>
    </row>
    <row r="128" spans="1:12" x14ac:dyDescent="0.3">
      <c r="A128" s="100"/>
      <c r="B128" s="88"/>
      <c r="C128" s="24"/>
      <c r="D128" s="24"/>
      <c r="E128" s="24"/>
      <c r="F128" s="89"/>
      <c r="G128" s="89"/>
      <c r="H128" s="89"/>
      <c r="I128" s="89"/>
      <c r="J128" s="89"/>
      <c r="K128" s="86"/>
      <c r="L128" s="25"/>
    </row>
    <row r="129" spans="1:12" x14ac:dyDescent="0.3">
      <c r="A129" s="92"/>
      <c r="B129" s="85"/>
      <c r="C129" s="24"/>
      <c r="D129" s="24"/>
      <c r="E129" s="24"/>
      <c r="F129" s="89"/>
      <c r="G129" s="89"/>
      <c r="H129" s="89"/>
      <c r="I129" s="89"/>
      <c r="J129" s="89"/>
      <c r="K129" s="89"/>
      <c r="L129" s="25"/>
    </row>
    <row r="130" spans="1:12" x14ac:dyDescent="0.3">
      <c r="A130" s="92"/>
      <c r="B130" s="85"/>
      <c r="C130" s="89"/>
      <c r="D130" s="89"/>
      <c r="E130" s="89"/>
      <c r="F130" s="89"/>
      <c r="G130" s="89"/>
      <c r="H130" s="89"/>
      <c r="I130" s="89"/>
      <c r="J130" s="89"/>
      <c r="K130" s="89"/>
      <c r="L130" s="25"/>
    </row>
    <row r="131" spans="1:12" x14ac:dyDescent="0.3">
      <c r="A131" s="90"/>
      <c r="B131" s="91"/>
      <c r="C131" s="89"/>
      <c r="D131" s="89"/>
      <c r="E131" s="89"/>
      <c r="F131" s="89"/>
      <c r="G131" s="89"/>
      <c r="H131" s="89"/>
      <c r="I131" s="89"/>
      <c r="J131" s="89"/>
      <c r="K131" s="89"/>
      <c r="L131" s="25"/>
    </row>
    <row r="132" spans="1:12" ht="15" thickBot="1" x14ac:dyDescent="0.35">
      <c r="A132" s="92"/>
      <c r="B132" s="85"/>
      <c r="C132" s="93"/>
      <c r="D132" s="93"/>
      <c r="E132" s="93"/>
      <c r="F132" s="93"/>
      <c r="G132" s="94"/>
      <c r="H132" s="94"/>
      <c r="I132" s="94"/>
      <c r="J132" s="94"/>
      <c r="K132" s="95"/>
      <c r="L132" s="96"/>
    </row>
    <row r="133" spans="1:12" ht="15.6" thickTop="1" thickBot="1" x14ac:dyDescent="0.35">
      <c r="A133" s="97" t="s">
        <v>32</v>
      </c>
      <c r="B133" s="98"/>
      <c r="C133" s="26">
        <f t="shared" ref="C133" si="21">SUM(C125:C132)</f>
        <v>0</v>
      </c>
      <c r="D133" s="26">
        <f t="shared" ref="D133:L133" si="22">SUM(D125:D132)</f>
        <v>0</v>
      </c>
      <c r="E133" s="26">
        <f t="shared" si="22"/>
        <v>0</v>
      </c>
      <c r="F133" s="26">
        <f t="shared" si="22"/>
        <v>183586</v>
      </c>
      <c r="G133" s="26">
        <f t="shared" si="22"/>
        <v>184007</v>
      </c>
      <c r="H133" s="26">
        <f t="shared" si="22"/>
        <v>183913</v>
      </c>
      <c r="I133" s="26">
        <f t="shared" si="22"/>
        <v>194697</v>
      </c>
      <c r="J133" s="26">
        <f t="shared" si="22"/>
        <v>293619.59000000003</v>
      </c>
      <c r="K133" s="26">
        <f t="shared" si="22"/>
        <v>200287.83840000007</v>
      </c>
      <c r="L133" s="99">
        <f t="shared" si="22"/>
        <v>345505.2</v>
      </c>
    </row>
    <row r="135" spans="1:12" ht="15" thickBot="1" x14ac:dyDescent="0.35">
      <c r="A135" s="78" t="s">
        <v>63</v>
      </c>
      <c r="B135" s="78"/>
      <c r="C135" s="78"/>
    </row>
    <row r="136" spans="1:12" ht="15" thickBot="1" x14ac:dyDescent="0.35">
      <c r="A136" s="79"/>
      <c r="B136" s="80"/>
      <c r="C136" s="81" t="str">
        <f t="shared" ref="C136:L136" si="23">C$12</f>
        <v>2012 Actual²</v>
      </c>
      <c r="D136" s="13" t="str">
        <f t="shared" si="23"/>
        <v>2013 Actual²</v>
      </c>
      <c r="E136" s="13" t="str">
        <f t="shared" si="23"/>
        <v>2014 Actual²</v>
      </c>
      <c r="F136" s="13" t="str">
        <f t="shared" si="23"/>
        <v>2015 Actual²</v>
      </c>
      <c r="G136" s="13" t="str">
        <f t="shared" si="23"/>
        <v>2016 Actual²</v>
      </c>
      <c r="H136" s="13" t="str">
        <f t="shared" si="23"/>
        <v>2017 Actual²</v>
      </c>
      <c r="I136" s="13" t="str">
        <f t="shared" si="23"/>
        <v>2018 Actual²</v>
      </c>
      <c r="J136" s="13" t="str">
        <f t="shared" si="23"/>
        <v>2019 Actual</v>
      </c>
      <c r="K136" s="13" t="str">
        <f t="shared" si="23"/>
        <v>Bridge Year</v>
      </c>
      <c r="L136" s="41" t="str">
        <f t="shared" si="23"/>
        <v>Test Year</v>
      </c>
    </row>
    <row r="137" spans="1:12" x14ac:dyDescent="0.3">
      <c r="A137" s="79"/>
      <c r="B137" s="80"/>
      <c r="C137" s="13">
        <f t="shared" ref="C137:L137" si="24">C$13</f>
        <v>2012</v>
      </c>
      <c r="D137" s="13">
        <f t="shared" si="24"/>
        <v>2013</v>
      </c>
      <c r="E137" s="13">
        <f t="shared" si="24"/>
        <v>2014</v>
      </c>
      <c r="F137" s="13">
        <f t="shared" si="24"/>
        <v>2015</v>
      </c>
      <c r="G137" s="13">
        <f t="shared" si="24"/>
        <v>2016</v>
      </c>
      <c r="H137" s="13">
        <f t="shared" si="24"/>
        <v>2017</v>
      </c>
      <c r="I137" s="13">
        <f t="shared" si="24"/>
        <v>2018</v>
      </c>
      <c r="J137" s="13">
        <f t="shared" si="24"/>
        <v>2019</v>
      </c>
      <c r="K137" s="13">
        <f t="shared" si="24"/>
        <v>2020</v>
      </c>
      <c r="L137" s="41">
        <f t="shared" si="24"/>
        <v>2021</v>
      </c>
    </row>
    <row r="138" spans="1:12" x14ac:dyDescent="0.3">
      <c r="A138" s="82" t="s">
        <v>13</v>
      </c>
      <c r="B138" s="83"/>
      <c r="C138" s="48" t="str">
        <f t="shared" ref="C138:L138" si="25">IF(C76=0, "", C76)</f>
        <v/>
      </c>
      <c r="D138" s="48" t="str">
        <f t="shared" si="25"/>
        <v/>
      </c>
      <c r="E138" s="48" t="str">
        <f t="shared" si="25"/>
        <v/>
      </c>
      <c r="F138" s="48" t="str">
        <f t="shared" si="25"/>
        <v>MIFRS</v>
      </c>
      <c r="G138" s="48" t="str">
        <f t="shared" si="25"/>
        <v>MIFRS</v>
      </c>
      <c r="H138" s="48" t="str">
        <f t="shared" si="25"/>
        <v>MIFRS</v>
      </c>
      <c r="I138" s="48" t="str">
        <f t="shared" si="25"/>
        <v>MIFRS</v>
      </c>
      <c r="J138" s="48" t="str">
        <f t="shared" si="25"/>
        <v>MIFRS</v>
      </c>
      <c r="K138" s="48" t="str">
        <f t="shared" si="25"/>
        <v>MIFRS</v>
      </c>
      <c r="L138" s="49" t="str">
        <f t="shared" si="25"/>
        <v>MIFRS</v>
      </c>
    </row>
    <row r="139" spans="1:12" x14ac:dyDescent="0.3">
      <c r="A139" s="84" t="s">
        <v>64</v>
      </c>
      <c r="B139" s="85"/>
      <c r="C139" s="24"/>
      <c r="D139" s="24"/>
      <c r="E139" s="24"/>
      <c r="F139" s="24"/>
      <c r="G139" s="24"/>
      <c r="H139" s="24">
        <v>1378750</v>
      </c>
      <c r="I139" s="24">
        <v>0</v>
      </c>
      <c r="J139" s="24">
        <v>2757689</v>
      </c>
      <c r="K139" s="24"/>
      <c r="L139" s="25"/>
    </row>
    <row r="140" spans="1:12" x14ac:dyDescent="0.3">
      <c r="A140" s="84" t="s">
        <v>65</v>
      </c>
      <c r="B140" s="85"/>
      <c r="C140" s="24"/>
      <c r="D140" s="24"/>
      <c r="E140" s="24"/>
      <c r="F140" s="24">
        <v>1582741.27</v>
      </c>
      <c r="G140" s="24">
        <v>3111414.88</v>
      </c>
      <c r="H140" s="24">
        <v>1468384.5699999998</v>
      </c>
      <c r="I140" s="24">
        <v>2903611.27</v>
      </c>
      <c r="J140" s="24">
        <v>722758.63</v>
      </c>
      <c r="K140" s="86"/>
      <c r="L140" s="25"/>
    </row>
    <row r="141" spans="1:12" x14ac:dyDescent="0.3">
      <c r="A141" s="87" t="s">
        <v>66</v>
      </c>
      <c r="B141" s="88"/>
      <c r="C141" s="24"/>
      <c r="D141" s="24"/>
      <c r="E141" s="24"/>
      <c r="F141" s="89">
        <v>6181.6999999999534</v>
      </c>
      <c r="G141" s="89">
        <v>97201.530000000261</v>
      </c>
      <c r="H141" s="89">
        <v>4044.1699999999255</v>
      </c>
      <c r="I141" s="89">
        <v>14538</v>
      </c>
      <c r="J141" s="89">
        <v>2892.6400000001304</v>
      </c>
      <c r="K141" s="86">
        <v>2987.7175226272789</v>
      </c>
      <c r="L141" s="25">
        <v>2987.7175226272789</v>
      </c>
    </row>
    <row r="142" spans="1:12" x14ac:dyDescent="0.3">
      <c r="A142" s="100"/>
      <c r="B142" s="88"/>
      <c r="C142" s="24"/>
      <c r="D142" s="24"/>
      <c r="E142" s="24"/>
      <c r="F142" s="89"/>
      <c r="G142" s="89"/>
      <c r="H142" s="89"/>
      <c r="I142" s="89"/>
      <c r="J142" s="89"/>
      <c r="K142" s="86"/>
      <c r="L142" s="25"/>
    </row>
    <row r="143" spans="1:12" x14ac:dyDescent="0.3">
      <c r="A143" s="92"/>
      <c r="B143" s="85"/>
      <c r="C143" s="24"/>
      <c r="D143" s="24"/>
      <c r="E143" s="24"/>
      <c r="F143" s="89"/>
      <c r="G143" s="89"/>
      <c r="H143" s="89"/>
      <c r="I143" s="89"/>
      <c r="J143" s="89"/>
      <c r="K143" s="89"/>
      <c r="L143" s="25"/>
    </row>
    <row r="144" spans="1:12" x14ac:dyDescent="0.3">
      <c r="A144" s="92"/>
      <c r="B144" s="85"/>
      <c r="C144" s="89"/>
      <c r="D144" s="89"/>
      <c r="E144" s="89"/>
      <c r="F144" s="89"/>
      <c r="G144" s="89"/>
      <c r="H144" s="89"/>
      <c r="I144" s="89"/>
      <c r="J144" s="89"/>
      <c r="K144" s="89"/>
      <c r="L144" s="25"/>
    </row>
    <row r="145" spans="1:12" x14ac:dyDescent="0.3">
      <c r="A145" s="90"/>
      <c r="B145" s="91"/>
      <c r="C145" s="89"/>
      <c r="D145" s="89"/>
      <c r="E145" s="89"/>
      <c r="F145" s="89"/>
      <c r="G145" s="89"/>
      <c r="H145" s="89"/>
      <c r="I145" s="89"/>
      <c r="J145" s="89"/>
      <c r="K145" s="89"/>
      <c r="L145" s="25"/>
    </row>
    <row r="146" spans="1:12" ht="15" thickBot="1" x14ac:dyDescent="0.35">
      <c r="A146" s="92"/>
      <c r="B146" s="85"/>
      <c r="C146" s="93"/>
      <c r="D146" s="93"/>
      <c r="E146" s="93"/>
      <c r="F146" s="93"/>
      <c r="G146" s="94"/>
      <c r="H146" s="94"/>
      <c r="I146" s="94"/>
      <c r="J146" s="94"/>
      <c r="K146" s="95"/>
      <c r="L146" s="96"/>
    </row>
    <row r="147" spans="1:12" ht="15.6" thickTop="1" thickBot="1" x14ac:dyDescent="0.35">
      <c r="A147" s="97" t="s">
        <v>32</v>
      </c>
      <c r="B147" s="98"/>
      <c r="C147" s="26">
        <f t="shared" ref="C147" si="26">SUM(C139:C146)</f>
        <v>0</v>
      </c>
      <c r="D147" s="26">
        <f t="shared" ref="D147:L147" si="27">SUM(D139:D146)</f>
        <v>0</v>
      </c>
      <c r="E147" s="26">
        <f t="shared" si="27"/>
        <v>0</v>
      </c>
      <c r="F147" s="26">
        <f t="shared" si="27"/>
        <v>1588922.97</v>
      </c>
      <c r="G147" s="26">
        <f t="shared" si="27"/>
        <v>3208616.41</v>
      </c>
      <c r="H147" s="26">
        <f t="shared" si="27"/>
        <v>2851178.7399999998</v>
      </c>
      <c r="I147" s="26">
        <f t="shared" si="27"/>
        <v>2918149.27</v>
      </c>
      <c r="J147" s="26">
        <f t="shared" si="27"/>
        <v>3483340.27</v>
      </c>
      <c r="K147" s="26">
        <f t="shared" si="27"/>
        <v>2987.7175226272789</v>
      </c>
      <c r="L147" s="99">
        <f t="shared" si="27"/>
        <v>2987.7175226272789</v>
      </c>
    </row>
    <row r="149" spans="1:12" ht="15" thickBot="1" x14ac:dyDescent="0.35">
      <c r="A149" s="78" t="s">
        <v>67</v>
      </c>
      <c r="B149" s="78"/>
      <c r="C149" s="78"/>
    </row>
    <row r="150" spans="1:12" ht="15" thickBot="1" x14ac:dyDescent="0.35">
      <c r="A150" s="79"/>
      <c r="B150" s="80"/>
      <c r="C150" s="81" t="str">
        <f t="shared" ref="C150:L150" si="28">C$12</f>
        <v>2012 Actual²</v>
      </c>
      <c r="D150" s="13" t="str">
        <f t="shared" si="28"/>
        <v>2013 Actual²</v>
      </c>
      <c r="E150" s="13" t="str">
        <f t="shared" si="28"/>
        <v>2014 Actual²</v>
      </c>
      <c r="F150" s="13" t="str">
        <f t="shared" si="28"/>
        <v>2015 Actual²</v>
      </c>
      <c r="G150" s="13" t="str">
        <f t="shared" si="28"/>
        <v>2016 Actual²</v>
      </c>
      <c r="H150" s="13" t="str">
        <f t="shared" si="28"/>
        <v>2017 Actual²</v>
      </c>
      <c r="I150" s="13" t="str">
        <f t="shared" si="28"/>
        <v>2018 Actual²</v>
      </c>
      <c r="J150" s="13" t="str">
        <f t="shared" si="28"/>
        <v>2019 Actual</v>
      </c>
      <c r="K150" s="13" t="str">
        <f t="shared" si="28"/>
        <v>Bridge Year</v>
      </c>
      <c r="L150" s="41" t="str">
        <f t="shared" si="28"/>
        <v>Test Year</v>
      </c>
    </row>
    <row r="151" spans="1:12" x14ac:dyDescent="0.3">
      <c r="A151" s="79"/>
      <c r="B151" s="80"/>
      <c r="C151" s="13">
        <f t="shared" ref="C151:L151" si="29">C$13</f>
        <v>2012</v>
      </c>
      <c r="D151" s="13">
        <f t="shared" si="29"/>
        <v>2013</v>
      </c>
      <c r="E151" s="13">
        <f t="shared" si="29"/>
        <v>2014</v>
      </c>
      <c r="F151" s="13">
        <f t="shared" si="29"/>
        <v>2015</v>
      </c>
      <c r="G151" s="13">
        <f t="shared" si="29"/>
        <v>2016</v>
      </c>
      <c r="H151" s="13">
        <f t="shared" si="29"/>
        <v>2017</v>
      </c>
      <c r="I151" s="13">
        <f t="shared" si="29"/>
        <v>2018</v>
      </c>
      <c r="J151" s="13">
        <f t="shared" si="29"/>
        <v>2019</v>
      </c>
      <c r="K151" s="13">
        <f t="shared" si="29"/>
        <v>2020</v>
      </c>
      <c r="L151" s="41">
        <f t="shared" si="29"/>
        <v>2021</v>
      </c>
    </row>
    <row r="152" spans="1:12" x14ac:dyDescent="0.3">
      <c r="A152" s="82" t="s">
        <v>13</v>
      </c>
      <c r="B152" s="83"/>
      <c r="C152" s="48" t="str">
        <f t="shared" ref="C152:L152" si="30">IF(C90=0, "", C90)</f>
        <v/>
      </c>
      <c r="D152" s="48" t="str">
        <f t="shared" si="30"/>
        <v/>
      </c>
      <c r="E152" s="48" t="str">
        <f t="shared" si="30"/>
        <v/>
      </c>
      <c r="F152" s="48" t="str">
        <f t="shared" si="30"/>
        <v/>
      </c>
      <c r="G152" s="48" t="str">
        <f t="shared" si="30"/>
        <v/>
      </c>
      <c r="H152" s="48" t="str">
        <f t="shared" si="30"/>
        <v/>
      </c>
      <c r="I152" s="48" t="str">
        <f t="shared" si="30"/>
        <v/>
      </c>
      <c r="J152" s="48" t="str">
        <f t="shared" si="30"/>
        <v/>
      </c>
      <c r="K152" s="48" t="str">
        <f t="shared" si="30"/>
        <v/>
      </c>
      <c r="L152" s="49" t="str">
        <f t="shared" si="30"/>
        <v/>
      </c>
    </row>
    <row r="153" spans="1:12" x14ac:dyDescent="0.3">
      <c r="A153" s="84" t="s">
        <v>64</v>
      </c>
      <c r="B153" s="85"/>
      <c r="C153" s="24"/>
      <c r="D153" s="24"/>
      <c r="E153" s="24"/>
      <c r="F153" s="24"/>
      <c r="G153" s="24"/>
      <c r="H153" s="24">
        <v>-1378749.65</v>
      </c>
      <c r="I153" s="24">
        <v>-312.36000000001502</v>
      </c>
      <c r="J153" s="24">
        <v>-2757187.99</v>
      </c>
      <c r="K153" s="24">
        <v>0</v>
      </c>
      <c r="L153" s="25">
        <v>0</v>
      </c>
    </row>
    <row r="154" spans="1:12" x14ac:dyDescent="0.3">
      <c r="A154" s="84" t="s">
        <v>65</v>
      </c>
      <c r="B154" s="85"/>
      <c r="C154" s="24"/>
      <c r="D154" s="24"/>
      <c r="E154" s="24"/>
      <c r="F154" s="24">
        <v>-1454654.8499999999</v>
      </c>
      <c r="G154" s="24">
        <v>-2932675.8200000008</v>
      </c>
      <c r="H154" s="24">
        <v>-1327492.5399999993</v>
      </c>
      <c r="I154" s="24">
        <v>-2371579.9700000002</v>
      </c>
      <c r="J154" s="24">
        <v>-724325.23</v>
      </c>
      <c r="K154" s="86">
        <v>0</v>
      </c>
      <c r="L154" s="25">
        <v>0</v>
      </c>
    </row>
    <row r="155" spans="1:12" x14ac:dyDescent="0.3">
      <c r="A155" s="87" t="s">
        <v>66</v>
      </c>
      <c r="B155" s="88"/>
      <c r="C155" s="24"/>
      <c r="D155" s="24"/>
      <c r="E155" s="24"/>
      <c r="F155" s="89"/>
      <c r="G155" s="89"/>
      <c r="H155" s="89"/>
      <c r="I155" s="89">
        <v>-49</v>
      </c>
      <c r="J155" s="89"/>
      <c r="K155" s="86"/>
      <c r="L155" s="25"/>
    </row>
    <row r="156" spans="1:12" x14ac:dyDescent="0.3">
      <c r="A156" s="100"/>
      <c r="B156" s="88"/>
      <c r="C156" s="24"/>
      <c r="D156" s="24"/>
      <c r="E156" s="24"/>
      <c r="F156" s="89"/>
      <c r="G156" s="89"/>
      <c r="H156" s="89"/>
      <c r="I156" s="89"/>
      <c r="J156" s="89"/>
      <c r="K156" s="86"/>
      <c r="L156" s="25"/>
    </row>
    <row r="157" spans="1:12" x14ac:dyDescent="0.3">
      <c r="A157" s="92"/>
      <c r="B157" s="85"/>
      <c r="C157" s="24"/>
      <c r="D157" s="24"/>
      <c r="E157" s="24"/>
      <c r="F157" s="89"/>
      <c r="G157" s="89"/>
      <c r="H157" s="89"/>
      <c r="I157" s="89"/>
      <c r="J157" s="89"/>
      <c r="K157" s="89"/>
      <c r="L157" s="25"/>
    </row>
    <row r="158" spans="1:12" x14ac:dyDescent="0.3">
      <c r="A158" s="92"/>
      <c r="B158" s="85"/>
      <c r="C158" s="89"/>
      <c r="D158" s="89"/>
      <c r="E158" s="89"/>
      <c r="F158" s="89"/>
      <c r="G158" s="89"/>
      <c r="H158" s="89"/>
      <c r="I158" s="89"/>
      <c r="J158" s="89"/>
      <c r="K158" s="89"/>
      <c r="L158" s="25"/>
    </row>
    <row r="159" spans="1:12" x14ac:dyDescent="0.3">
      <c r="A159" s="90"/>
      <c r="B159" s="91"/>
      <c r="C159" s="89"/>
      <c r="D159" s="89"/>
      <c r="E159" s="89"/>
      <c r="F159" s="89"/>
      <c r="G159" s="89"/>
      <c r="H159" s="89"/>
      <c r="I159" s="89"/>
      <c r="J159" s="89"/>
      <c r="K159" s="89"/>
      <c r="L159" s="25"/>
    </row>
    <row r="160" spans="1:12" ht="15" thickBot="1" x14ac:dyDescent="0.35">
      <c r="A160" s="92"/>
      <c r="B160" s="85"/>
      <c r="C160" s="93"/>
      <c r="D160" s="93"/>
      <c r="E160" s="93"/>
      <c r="F160" s="93"/>
      <c r="G160" s="94"/>
      <c r="H160" s="94"/>
      <c r="I160" s="94"/>
      <c r="J160" s="94"/>
      <c r="K160" s="95"/>
      <c r="L160" s="96"/>
    </row>
    <row r="161" spans="1:12" ht="15.6" thickTop="1" thickBot="1" x14ac:dyDescent="0.35">
      <c r="A161" s="97" t="s">
        <v>32</v>
      </c>
      <c r="B161" s="98"/>
      <c r="C161" s="26">
        <f t="shared" ref="C161" si="31">SUM(C153:C160)</f>
        <v>0</v>
      </c>
      <c r="D161" s="26">
        <f t="shared" ref="D161:L161" si="32">SUM(D153:D160)</f>
        <v>0</v>
      </c>
      <c r="E161" s="26">
        <f t="shared" si="32"/>
        <v>0</v>
      </c>
      <c r="F161" s="26">
        <f t="shared" si="32"/>
        <v>-1454654.8499999999</v>
      </c>
      <c r="G161" s="26">
        <f t="shared" si="32"/>
        <v>-2932675.8200000008</v>
      </c>
      <c r="H161" s="26">
        <f t="shared" si="32"/>
        <v>-2706242.1899999995</v>
      </c>
      <c r="I161" s="26">
        <f t="shared" si="32"/>
        <v>-2371941.33</v>
      </c>
      <c r="J161" s="26">
        <f t="shared" si="32"/>
        <v>-3481513.22</v>
      </c>
      <c r="K161" s="26">
        <f t="shared" si="32"/>
        <v>0</v>
      </c>
      <c r="L161" s="99">
        <f t="shared" si="32"/>
        <v>0</v>
      </c>
    </row>
    <row r="163" spans="1:12" ht="15" thickBot="1" x14ac:dyDescent="0.35">
      <c r="A163" s="78" t="s">
        <v>68</v>
      </c>
      <c r="B163" s="78"/>
      <c r="C163" s="78"/>
    </row>
    <row r="164" spans="1:12" ht="15" thickBot="1" x14ac:dyDescent="0.35">
      <c r="A164" s="79"/>
      <c r="B164" s="80"/>
      <c r="C164" s="81" t="str">
        <f t="shared" ref="C164:L164" si="33">C$12</f>
        <v>2012 Actual²</v>
      </c>
      <c r="D164" s="13" t="str">
        <f t="shared" si="33"/>
        <v>2013 Actual²</v>
      </c>
      <c r="E164" s="13" t="str">
        <f t="shared" si="33"/>
        <v>2014 Actual²</v>
      </c>
      <c r="F164" s="13" t="str">
        <f t="shared" si="33"/>
        <v>2015 Actual²</v>
      </c>
      <c r="G164" s="13" t="str">
        <f t="shared" si="33"/>
        <v>2016 Actual²</v>
      </c>
      <c r="H164" s="13" t="str">
        <f t="shared" si="33"/>
        <v>2017 Actual²</v>
      </c>
      <c r="I164" s="13" t="str">
        <f t="shared" si="33"/>
        <v>2018 Actual²</v>
      </c>
      <c r="J164" s="13" t="str">
        <f t="shared" si="33"/>
        <v>2019 Actual</v>
      </c>
      <c r="K164" s="13" t="str">
        <f t="shared" si="33"/>
        <v>Bridge Year</v>
      </c>
      <c r="L164" s="41" t="str">
        <f t="shared" si="33"/>
        <v>Test Year</v>
      </c>
    </row>
    <row r="165" spans="1:12" x14ac:dyDescent="0.3">
      <c r="A165" s="79"/>
      <c r="B165" s="80"/>
      <c r="C165" s="13">
        <f t="shared" ref="C165:L165" si="34">C$13</f>
        <v>2012</v>
      </c>
      <c r="D165" s="13">
        <f t="shared" si="34"/>
        <v>2013</v>
      </c>
      <c r="E165" s="13">
        <f t="shared" si="34"/>
        <v>2014</v>
      </c>
      <c r="F165" s="13">
        <f t="shared" si="34"/>
        <v>2015</v>
      </c>
      <c r="G165" s="13">
        <f t="shared" si="34"/>
        <v>2016</v>
      </c>
      <c r="H165" s="13">
        <f t="shared" si="34"/>
        <v>2017</v>
      </c>
      <c r="I165" s="13">
        <f t="shared" si="34"/>
        <v>2018</v>
      </c>
      <c r="J165" s="13">
        <f t="shared" si="34"/>
        <v>2019</v>
      </c>
      <c r="K165" s="13">
        <f t="shared" si="34"/>
        <v>2020</v>
      </c>
      <c r="L165" s="41">
        <f t="shared" si="34"/>
        <v>2021</v>
      </c>
    </row>
    <row r="166" spans="1:12" x14ac:dyDescent="0.3">
      <c r="A166" s="82" t="s">
        <v>13</v>
      </c>
      <c r="B166" s="83"/>
      <c r="C166" s="48" t="str">
        <f t="shared" ref="C166:L166" si="35">IF(C104=0, "", C104)</f>
        <v/>
      </c>
      <c r="D166" s="48" t="str">
        <f t="shared" si="35"/>
        <v/>
      </c>
      <c r="E166" s="48" t="str">
        <f t="shared" si="35"/>
        <v/>
      </c>
      <c r="F166" s="48" t="str">
        <f t="shared" si="35"/>
        <v/>
      </c>
      <c r="G166" s="48" t="str">
        <f t="shared" si="35"/>
        <v/>
      </c>
      <c r="H166" s="48" t="str">
        <f t="shared" si="35"/>
        <v/>
      </c>
      <c r="I166" s="48" t="str">
        <f t="shared" si="35"/>
        <v/>
      </c>
      <c r="J166" s="48" t="str">
        <f t="shared" si="35"/>
        <v/>
      </c>
      <c r="K166" s="48" t="str">
        <f t="shared" si="35"/>
        <v/>
      </c>
      <c r="L166" s="49" t="str">
        <f t="shared" si="35"/>
        <v/>
      </c>
    </row>
    <row r="167" spans="1:12" x14ac:dyDescent="0.3">
      <c r="A167" s="84" t="s">
        <v>69</v>
      </c>
      <c r="B167" s="85"/>
      <c r="C167" s="24"/>
      <c r="D167" s="24"/>
      <c r="E167" s="24"/>
      <c r="F167" s="24">
        <v>72356</v>
      </c>
      <c r="G167" s="24">
        <v>57095</v>
      </c>
      <c r="H167" s="24">
        <v>174283</v>
      </c>
      <c r="I167" s="24">
        <v>112427</v>
      </c>
      <c r="J167" s="24">
        <v>100922.05</v>
      </c>
      <c r="K167" s="24">
        <v>104226.26242809069</v>
      </c>
      <c r="L167" s="25">
        <v>104226.26242809069</v>
      </c>
    </row>
    <row r="168" spans="1:12" x14ac:dyDescent="0.3">
      <c r="A168" s="84" t="s">
        <v>70</v>
      </c>
      <c r="B168" s="85"/>
      <c r="C168" s="24"/>
      <c r="D168" s="24"/>
      <c r="E168" s="24"/>
      <c r="F168" s="24">
        <v>81891</v>
      </c>
      <c r="G168" s="24">
        <v>65693</v>
      </c>
      <c r="H168" s="24">
        <v>31394</v>
      </c>
      <c r="I168" s="24">
        <v>77194</v>
      </c>
      <c r="J168" s="24">
        <v>44882.43</v>
      </c>
      <c r="K168" s="86">
        <v>45562.069538448974</v>
      </c>
      <c r="L168" s="25">
        <v>45562.069538448974</v>
      </c>
    </row>
    <row r="169" spans="1:12" x14ac:dyDescent="0.3">
      <c r="A169" s="100"/>
      <c r="B169" s="88"/>
      <c r="C169" s="24"/>
      <c r="D169" s="24"/>
      <c r="E169" s="24"/>
      <c r="F169" s="89"/>
      <c r="G169" s="89"/>
      <c r="H169" s="89"/>
      <c r="I169" s="89"/>
      <c r="J169" s="89"/>
      <c r="K169" s="86"/>
      <c r="L169" s="25"/>
    </row>
    <row r="170" spans="1:12" x14ac:dyDescent="0.3">
      <c r="A170" s="100"/>
      <c r="B170" s="88"/>
      <c r="C170" s="24"/>
      <c r="D170" s="24"/>
      <c r="E170" s="24"/>
      <c r="F170" s="89"/>
      <c r="G170" s="89"/>
      <c r="H170" s="89"/>
      <c r="I170" s="89"/>
      <c r="J170" s="89"/>
      <c r="K170" s="86"/>
      <c r="L170" s="25"/>
    </row>
    <row r="171" spans="1:12" x14ac:dyDescent="0.3">
      <c r="A171" s="92"/>
      <c r="B171" s="85"/>
      <c r="C171" s="24"/>
      <c r="D171" s="24"/>
      <c r="E171" s="24"/>
      <c r="F171" s="89"/>
      <c r="G171" s="89"/>
      <c r="H171" s="89"/>
      <c r="I171" s="89"/>
      <c r="J171" s="89"/>
      <c r="K171" s="89"/>
      <c r="L171" s="25"/>
    </row>
    <row r="172" spans="1:12" x14ac:dyDescent="0.3">
      <c r="A172" s="92"/>
      <c r="B172" s="85"/>
      <c r="C172" s="89"/>
      <c r="D172" s="89"/>
      <c r="E172" s="89"/>
      <c r="F172" s="89"/>
      <c r="G172" s="89"/>
      <c r="H172" s="89"/>
      <c r="I172" s="89"/>
      <c r="J172" s="89"/>
      <c r="K172" s="89"/>
      <c r="L172" s="25"/>
    </row>
    <row r="173" spans="1:12" x14ac:dyDescent="0.3">
      <c r="A173" s="90"/>
      <c r="B173" s="91"/>
      <c r="C173" s="89"/>
      <c r="D173" s="89"/>
      <c r="E173" s="89"/>
      <c r="F173" s="89"/>
      <c r="G173" s="89"/>
      <c r="H173" s="89"/>
      <c r="I173" s="89"/>
      <c r="J173" s="89"/>
      <c r="K173" s="89"/>
      <c r="L173" s="25"/>
    </row>
    <row r="174" spans="1:12" ht="15" thickBot="1" x14ac:dyDescent="0.35">
      <c r="A174" s="92"/>
      <c r="B174" s="85"/>
      <c r="C174" s="93"/>
      <c r="D174" s="93"/>
      <c r="E174" s="93"/>
      <c r="F174" s="93"/>
      <c r="G174" s="94"/>
      <c r="H174" s="94"/>
      <c r="I174" s="94"/>
      <c r="J174" s="94"/>
      <c r="K174" s="95"/>
      <c r="L174" s="96"/>
    </row>
    <row r="175" spans="1:12" ht="15.6" thickTop="1" thickBot="1" x14ac:dyDescent="0.35">
      <c r="A175" s="97" t="s">
        <v>32</v>
      </c>
      <c r="B175" s="98"/>
      <c r="C175" s="26">
        <f t="shared" ref="C175" si="36">SUM(C167:C174)</f>
        <v>0</v>
      </c>
      <c r="D175" s="26">
        <f t="shared" ref="D175:L175" si="37">SUM(D167:D174)</f>
        <v>0</v>
      </c>
      <c r="E175" s="26">
        <f t="shared" si="37"/>
        <v>0</v>
      </c>
      <c r="F175" s="26">
        <f t="shared" si="37"/>
        <v>154247</v>
      </c>
      <c r="G175" s="26">
        <f t="shared" si="37"/>
        <v>122788</v>
      </c>
      <c r="H175" s="26">
        <f t="shared" si="37"/>
        <v>205677</v>
      </c>
      <c r="I175" s="26">
        <f t="shared" si="37"/>
        <v>189621</v>
      </c>
      <c r="J175" s="26">
        <f t="shared" si="37"/>
        <v>145804.48000000001</v>
      </c>
      <c r="K175" s="26">
        <f t="shared" si="37"/>
        <v>149788.33196653967</v>
      </c>
      <c r="L175" s="99">
        <f t="shared" si="37"/>
        <v>149788.33196653967</v>
      </c>
    </row>
    <row r="177" spans="1:12" ht="15" thickBot="1" x14ac:dyDescent="0.35">
      <c r="A177" s="78" t="s">
        <v>71</v>
      </c>
      <c r="B177" s="78"/>
      <c r="C177" s="78"/>
    </row>
    <row r="178" spans="1:12" ht="15" thickBot="1" x14ac:dyDescent="0.35">
      <c r="A178" s="79"/>
      <c r="B178" s="80"/>
      <c r="C178" s="81" t="str">
        <f t="shared" ref="C178:L178" si="38">C$12</f>
        <v>2012 Actual²</v>
      </c>
      <c r="D178" s="13" t="str">
        <f t="shared" si="38"/>
        <v>2013 Actual²</v>
      </c>
      <c r="E178" s="13" t="str">
        <f t="shared" si="38"/>
        <v>2014 Actual²</v>
      </c>
      <c r="F178" s="13" t="str">
        <f t="shared" si="38"/>
        <v>2015 Actual²</v>
      </c>
      <c r="G178" s="13" t="str">
        <f t="shared" si="38"/>
        <v>2016 Actual²</v>
      </c>
      <c r="H178" s="13" t="str">
        <f t="shared" si="38"/>
        <v>2017 Actual²</v>
      </c>
      <c r="I178" s="13" t="str">
        <f t="shared" si="38"/>
        <v>2018 Actual²</v>
      </c>
      <c r="J178" s="13" t="str">
        <f t="shared" si="38"/>
        <v>2019 Actual</v>
      </c>
      <c r="K178" s="13" t="str">
        <f t="shared" si="38"/>
        <v>Bridge Year</v>
      </c>
      <c r="L178" s="41" t="str">
        <f t="shared" si="38"/>
        <v>Test Year</v>
      </c>
    </row>
    <row r="179" spans="1:12" x14ac:dyDescent="0.3">
      <c r="A179" s="79"/>
      <c r="B179" s="80"/>
      <c r="C179" s="13">
        <f t="shared" ref="C179:L179" si="39">C$13</f>
        <v>2012</v>
      </c>
      <c r="D179" s="13">
        <f t="shared" si="39"/>
        <v>2013</v>
      </c>
      <c r="E179" s="13">
        <f t="shared" si="39"/>
        <v>2014</v>
      </c>
      <c r="F179" s="13">
        <f t="shared" si="39"/>
        <v>2015</v>
      </c>
      <c r="G179" s="13">
        <f t="shared" si="39"/>
        <v>2016</v>
      </c>
      <c r="H179" s="13">
        <f t="shared" si="39"/>
        <v>2017</v>
      </c>
      <c r="I179" s="13">
        <f t="shared" si="39"/>
        <v>2018</v>
      </c>
      <c r="J179" s="13">
        <f t="shared" si="39"/>
        <v>2019</v>
      </c>
      <c r="K179" s="13">
        <f t="shared" si="39"/>
        <v>2020</v>
      </c>
      <c r="L179" s="41">
        <f t="shared" si="39"/>
        <v>2021</v>
      </c>
    </row>
    <row r="180" spans="1:12" x14ac:dyDescent="0.3">
      <c r="A180" s="82" t="s">
        <v>13</v>
      </c>
      <c r="B180" s="83"/>
      <c r="C180" s="48" t="str">
        <f t="shared" ref="C180:L180" si="40">IF(C118=0, "", C118)</f>
        <v/>
      </c>
      <c r="D180" s="48" t="str">
        <f t="shared" si="40"/>
        <v/>
      </c>
      <c r="E180" s="48" t="str">
        <f t="shared" si="40"/>
        <v/>
      </c>
      <c r="F180" s="48" t="str">
        <f t="shared" si="40"/>
        <v/>
      </c>
      <c r="G180" s="48" t="str">
        <f t="shared" si="40"/>
        <v/>
      </c>
      <c r="H180" s="48" t="str">
        <f t="shared" si="40"/>
        <v/>
      </c>
      <c r="I180" s="48" t="str">
        <f t="shared" si="40"/>
        <v/>
      </c>
      <c r="J180" s="48" t="str">
        <f t="shared" si="40"/>
        <v/>
      </c>
      <c r="K180" s="48" t="str">
        <f t="shared" si="40"/>
        <v/>
      </c>
      <c r="L180" s="49" t="str">
        <f t="shared" si="40"/>
        <v/>
      </c>
    </row>
    <row r="181" spans="1:12" x14ac:dyDescent="0.3">
      <c r="A181" s="84" t="s">
        <v>72</v>
      </c>
      <c r="B181" s="85"/>
      <c r="C181" s="24"/>
      <c r="D181" s="24"/>
      <c r="E181" s="24"/>
      <c r="F181" s="24">
        <v>127820.44</v>
      </c>
      <c r="G181" s="24">
        <v>76317.61</v>
      </c>
      <c r="H181" s="24">
        <v>92625.73</v>
      </c>
      <c r="I181" s="24">
        <v>116589.09</v>
      </c>
      <c r="J181" s="24">
        <v>39430.9</v>
      </c>
      <c r="K181" s="24">
        <v>39430.9</v>
      </c>
      <c r="L181" s="25">
        <v>39430.9</v>
      </c>
    </row>
    <row r="182" spans="1:12" x14ac:dyDescent="0.3">
      <c r="A182" s="84" t="s">
        <v>43</v>
      </c>
      <c r="B182" s="85"/>
      <c r="C182" s="24"/>
      <c r="D182" s="24"/>
      <c r="E182" s="24"/>
      <c r="F182" s="24">
        <v>63011.12</v>
      </c>
      <c r="G182" s="24">
        <v>68979.92</v>
      </c>
      <c r="H182" s="24">
        <v>66832.36</v>
      </c>
      <c r="I182" s="24">
        <v>52250.7</v>
      </c>
      <c r="J182" s="24">
        <v>92121.75</v>
      </c>
      <c r="K182" s="86">
        <v>35000</v>
      </c>
      <c r="L182" s="25">
        <v>35000</v>
      </c>
    </row>
    <row r="183" spans="1:12" x14ac:dyDescent="0.3">
      <c r="A183" s="100"/>
      <c r="B183" s="88"/>
      <c r="C183" s="24"/>
      <c r="D183" s="24"/>
      <c r="E183" s="24"/>
      <c r="F183" s="89"/>
      <c r="G183" s="89"/>
      <c r="H183" s="89"/>
      <c r="I183" s="89"/>
      <c r="J183" s="89"/>
      <c r="K183" s="86"/>
      <c r="L183" s="25"/>
    </row>
    <row r="184" spans="1:12" x14ac:dyDescent="0.3">
      <c r="A184" s="100"/>
      <c r="B184" s="88"/>
      <c r="C184" s="24"/>
      <c r="D184" s="24"/>
      <c r="E184" s="24"/>
      <c r="F184" s="89"/>
      <c r="G184" s="89"/>
      <c r="H184" s="89"/>
      <c r="I184" s="89"/>
      <c r="J184" s="89"/>
      <c r="K184" s="86"/>
      <c r="L184" s="25"/>
    </row>
    <row r="185" spans="1:12" x14ac:dyDescent="0.3">
      <c r="A185" s="92"/>
      <c r="B185" s="85"/>
      <c r="C185" s="24"/>
      <c r="D185" s="24"/>
      <c r="E185" s="24"/>
      <c r="F185" s="89"/>
      <c r="G185" s="89"/>
      <c r="H185" s="89"/>
      <c r="I185" s="89"/>
      <c r="J185" s="89"/>
      <c r="K185" s="89"/>
      <c r="L185" s="25"/>
    </row>
    <row r="186" spans="1:12" x14ac:dyDescent="0.3">
      <c r="A186" s="92"/>
      <c r="B186" s="85"/>
      <c r="C186" s="89"/>
      <c r="D186" s="89"/>
      <c r="E186" s="89"/>
      <c r="F186" s="89"/>
      <c r="G186" s="89"/>
      <c r="H186" s="89"/>
      <c r="I186" s="89"/>
      <c r="J186" s="89"/>
      <c r="K186" s="89"/>
      <c r="L186" s="25"/>
    </row>
    <row r="187" spans="1:12" x14ac:dyDescent="0.3">
      <c r="A187" s="90"/>
      <c r="B187" s="91"/>
      <c r="C187" s="89"/>
      <c r="D187" s="89"/>
      <c r="E187" s="89"/>
      <c r="F187" s="89"/>
      <c r="G187" s="89"/>
      <c r="H187" s="89"/>
      <c r="I187" s="89"/>
      <c r="J187" s="89"/>
      <c r="K187" s="89"/>
      <c r="L187" s="25"/>
    </row>
    <row r="188" spans="1:12" ht="15" thickBot="1" x14ac:dyDescent="0.35">
      <c r="A188" s="92"/>
      <c r="B188" s="85"/>
      <c r="C188" s="93"/>
      <c r="D188" s="93"/>
      <c r="E188" s="93"/>
      <c r="F188" s="93"/>
      <c r="G188" s="94"/>
      <c r="H188" s="94"/>
      <c r="I188" s="94"/>
      <c r="J188" s="94"/>
      <c r="K188" s="95"/>
      <c r="L188" s="96"/>
    </row>
    <row r="189" spans="1:12" ht="15.6" thickTop="1" thickBot="1" x14ac:dyDescent="0.35">
      <c r="A189" s="97" t="s">
        <v>32</v>
      </c>
      <c r="B189" s="98"/>
      <c r="C189" s="26">
        <f t="shared" ref="C189" si="41">SUM(C181:C188)</f>
        <v>0</v>
      </c>
      <c r="D189" s="26">
        <f t="shared" ref="D189:L189" si="42">SUM(D181:D188)</f>
        <v>0</v>
      </c>
      <c r="E189" s="26">
        <f t="shared" si="42"/>
        <v>0</v>
      </c>
      <c r="F189" s="26">
        <f t="shared" si="42"/>
        <v>190831.56</v>
      </c>
      <c r="G189" s="26">
        <f t="shared" si="42"/>
        <v>145297.53</v>
      </c>
      <c r="H189" s="26">
        <f t="shared" si="42"/>
        <v>159458.09</v>
      </c>
      <c r="I189" s="26">
        <f t="shared" si="42"/>
        <v>168839.78999999998</v>
      </c>
      <c r="J189" s="26">
        <f t="shared" si="42"/>
        <v>131552.65</v>
      </c>
      <c r="K189" s="26">
        <f t="shared" si="42"/>
        <v>74430.899999999994</v>
      </c>
      <c r="L189" s="99">
        <f t="shared" si="42"/>
        <v>74430.899999999994</v>
      </c>
    </row>
    <row r="191" spans="1:12" ht="15" thickBot="1" x14ac:dyDescent="0.35">
      <c r="A191" s="78"/>
      <c r="B191" s="78"/>
      <c r="C191" s="78"/>
    </row>
    <row r="192" spans="1:12" ht="15" thickBot="1" x14ac:dyDescent="0.35">
      <c r="A192" s="79"/>
      <c r="B192" s="80"/>
      <c r="C192" s="81" t="str">
        <f t="shared" ref="C192:L192" si="43">C$12</f>
        <v>2012 Actual²</v>
      </c>
      <c r="D192" s="13" t="str">
        <f t="shared" si="43"/>
        <v>2013 Actual²</v>
      </c>
      <c r="E192" s="13" t="str">
        <f t="shared" si="43"/>
        <v>2014 Actual²</v>
      </c>
      <c r="F192" s="13" t="str">
        <f t="shared" si="43"/>
        <v>2015 Actual²</v>
      </c>
      <c r="G192" s="13" t="str">
        <f t="shared" si="43"/>
        <v>2016 Actual²</v>
      </c>
      <c r="H192" s="13" t="str">
        <f t="shared" si="43"/>
        <v>2017 Actual²</v>
      </c>
      <c r="I192" s="13" t="str">
        <f t="shared" si="43"/>
        <v>2018 Actual²</v>
      </c>
      <c r="J192" s="13" t="str">
        <f t="shared" si="43"/>
        <v>2019 Actual</v>
      </c>
      <c r="K192" s="13" t="str">
        <f t="shared" si="43"/>
        <v>Bridge Year</v>
      </c>
      <c r="L192" s="41" t="str">
        <f t="shared" si="43"/>
        <v>Test Year</v>
      </c>
    </row>
    <row r="193" spans="1:12" x14ac:dyDescent="0.3">
      <c r="A193" s="79"/>
      <c r="B193" s="80"/>
      <c r="C193" s="13">
        <f t="shared" ref="C193:L193" si="44">C$13</f>
        <v>2012</v>
      </c>
      <c r="D193" s="13">
        <f t="shared" si="44"/>
        <v>2013</v>
      </c>
      <c r="E193" s="13">
        <f t="shared" si="44"/>
        <v>2014</v>
      </c>
      <c r="F193" s="13">
        <f t="shared" si="44"/>
        <v>2015</v>
      </c>
      <c r="G193" s="13">
        <f t="shared" si="44"/>
        <v>2016</v>
      </c>
      <c r="H193" s="13">
        <f t="shared" si="44"/>
        <v>2017</v>
      </c>
      <c r="I193" s="13">
        <f t="shared" si="44"/>
        <v>2018</v>
      </c>
      <c r="J193" s="13">
        <f t="shared" si="44"/>
        <v>2019</v>
      </c>
      <c r="K193" s="13">
        <f t="shared" si="44"/>
        <v>2020</v>
      </c>
      <c r="L193" s="41">
        <f t="shared" si="44"/>
        <v>2021</v>
      </c>
    </row>
    <row r="194" spans="1:12" x14ac:dyDescent="0.3">
      <c r="A194" s="82" t="s">
        <v>13</v>
      </c>
      <c r="B194" s="83"/>
      <c r="C194" s="48" t="str">
        <f t="shared" ref="C194:L194" si="45">IF(C132=0, "", C132)</f>
        <v/>
      </c>
      <c r="D194" s="48" t="str">
        <f t="shared" si="45"/>
        <v/>
      </c>
      <c r="E194" s="48" t="str">
        <f t="shared" si="45"/>
        <v/>
      </c>
      <c r="F194" s="48" t="str">
        <f t="shared" si="45"/>
        <v/>
      </c>
      <c r="G194" s="48" t="str">
        <f t="shared" si="45"/>
        <v/>
      </c>
      <c r="H194" s="48" t="str">
        <f t="shared" si="45"/>
        <v/>
      </c>
      <c r="I194" s="48" t="str">
        <f t="shared" si="45"/>
        <v/>
      </c>
      <c r="J194" s="48" t="str">
        <f t="shared" si="45"/>
        <v/>
      </c>
      <c r="K194" s="48" t="str">
        <f t="shared" si="45"/>
        <v/>
      </c>
      <c r="L194" s="49" t="str">
        <f t="shared" si="45"/>
        <v/>
      </c>
    </row>
    <row r="195" spans="1:12" x14ac:dyDescent="0.3">
      <c r="A195" s="92"/>
      <c r="B195" s="85"/>
      <c r="C195" s="24"/>
      <c r="D195" s="24"/>
      <c r="E195" s="24"/>
      <c r="F195" s="24"/>
      <c r="G195" s="24"/>
      <c r="H195" s="24"/>
      <c r="I195" s="24"/>
      <c r="J195" s="24"/>
      <c r="K195" s="24"/>
      <c r="L195" s="25"/>
    </row>
    <row r="196" spans="1:12" x14ac:dyDescent="0.3">
      <c r="A196" s="92"/>
      <c r="B196" s="85"/>
      <c r="C196" s="24"/>
      <c r="D196" s="24"/>
      <c r="E196" s="24"/>
      <c r="F196" s="24"/>
      <c r="G196" s="24"/>
      <c r="H196" s="24"/>
      <c r="I196" s="24"/>
      <c r="J196" s="24"/>
      <c r="K196" s="86"/>
      <c r="L196" s="25"/>
    </row>
    <row r="197" spans="1:12" x14ac:dyDescent="0.3">
      <c r="A197" s="100"/>
      <c r="B197" s="88"/>
      <c r="C197" s="24"/>
      <c r="D197" s="24"/>
      <c r="E197" s="24"/>
      <c r="F197" s="89"/>
      <c r="G197" s="89"/>
      <c r="H197" s="89"/>
      <c r="I197" s="89"/>
      <c r="J197" s="89"/>
      <c r="K197" s="86"/>
      <c r="L197" s="25"/>
    </row>
    <row r="198" spans="1:12" x14ac:dyDescent="0.3">
      <c r="A198" s="100"/>
      <c r="B198" s="88"/>
      <c r="C198" s="24"/>
      <c r="D198" s="24"/>
      <c r="E198" s="24"/>
      <c r="F198" s="89"/>
      <c r="G198" s="89"/>
      <c r="H198" s="89"/>
      <c r="I198" s="89"/>
      <c r="J198" s="89"/>
      <c r="K198" s="86"/>
      <c r="L198" s="25"/>
    </row>
    <row r="199" spans="1:12" x14ac:dyDescent="0.3">
      <c r="A199" s="92"/>
      <c r="B199" s="85"/>
      <c r="C199" s="24"/>
      <c r="D199" s="24"/>
      <c r="E199" s="24"/>
      <c r="F199" s="89"/>
      <c r="G199" s="89"/>
      <c r="H199" s="89"/>
      <c r="I199" s="89"/>
      <c r="J199" s="89"/>
      <c r="K199" s="89"/>
      <c r="L199" s="25"/>
    </row>
    <row r="200" spans="1:12" x14ac:dyDescent="0.3">
      <c r="A200" s="92"/>
      <c r="B200" s="85"/>
      <c r="C200" s="89"/>
      <c r="D200" s="89"/>
      <c r="E200" s="89"/>
      <c r="F200" s="89"/>
      <c r="G200" s="89"/>
      <c r="H200" s="89"/>
      <c r="I200" s="89"/>
      <c r="J200" s="89"/>
      <c r="K200" s="89"/>
      <c r="L200" s="25"/>
    </row>
    <row r="201" spans="1:12" x14ac:dyDescent="0.3">
      <c r="A201" s="90"/>
      <c r="B201" s="91"/>
      <c r="C201" s="89"/>
      <c r="D201" s="89"/>
      <c r="E201" s="89"/>
      <c r="F201" s="89"/>
      <c r="G201" s="89"/>
      <c r="H201" s="89"/>
      <c r="I201" s="89"/>
      <c r="J201" s="89"/>
      <c r="K201" s="89"/>
      <c r="L201" s="25"/>
    </row>
    <row r="202" spans="1:12" ht="15" thickBot="1" x14ac:dyDescent="0.35">
      <c r="A202" s="92"/>
      <c r="B202" s="85"/>
      <c r="C202" s="93"/>
      <c r="D202" s="93"/>
      <c r="E202" s="93"/>
      <c r="F202" s="93"/>
      <c r="G202" s="94"/>
      <c r="H202" s="94"/>
      <c r="I202" s="94"/>
      <c r="J202" s="94"/>
      <c r="K202" s="95"/>
      <c r="L202" s="96"/>
    </row>
    <row r="203" spans="1:12" ht="15.6" thickTop="1" thickBot="1" x14ac:dyDescent="0.35">
      <c r="A203" s="97" t="s">
        <v>32</v>
      </c>
      <c r="B203" s="98"/>
      <c r="C203" s="26">
        <f t="shared" ref="C203" si="46">SUM(C195:C202)</f>
        <v>0</v>
      </c>
      <c r="D203" s="26">
        <f t="shared" ref="D203:L203" si="47">SUM(D195:D202)</f>
        <v>0</v>
      </c>
      <c r="E203" s="26">
        <f t="shared" si="47"/>
        <v>0</v>
      </c>
      <c r="F203" s="26">
        <f t="shared" si="47"/>
        <v>0</v>
      </c>
      <c r="G203" s="26">
        <f t="shared" si="47"/>
        <v>0</v>
      </c>
      <c r="H203" s="26">
        <f t="shared" si="47"/>
        <v>0</v>
      </c>
      <c r="I203" s="26">
        <f t="shared" si="47"/>
        <v>0</v>
      </c>
      <c r="J203" s="26">
        <f t="shared" si="47"/>
        <v>0</v>
      </c>
      <c r="K203" s="26">
        <f t="shared" si="47"/>
        <v>0</v>
      </c>
      <c r="L203" s="99">
        <f t="shared" si="47"/>
        <v>0</v>
      </c>
    </row>
    <row r="205" spans="1:12" ht="15" thickBot="1" x14ac:dyDescent="0.35">
      <c r="A205" s="78"/>
      <c r="B205" s="78"/>
      <c r="C205" s="78"/>
    </row>
    <row r="206" spans="1:12" ht="15" thickBot="1" x14ac:dyDescent="0.35">
      <c r="A206" s="79"/>
      <c r="B206" s="80"/>
      <c r="C206" s="81" t="str">
        <f t="shared" ref="C206:L206" si="48">C$12</f>
        <v>2012 Actual²</v>
      </c>
      <c r="D206" s="13" t="str">
        <f t="shared" si="48"/>
        <v>2013 Actual²</v>
      </c>
      <c r="E206" s="13" t="str">
        <f t="shared" si="48"/>
        <v>2014 Actual²</v>
      </c>
      <c r="F206" s="13" t="str">
        <f t="shared" si="48"/>
        <v>2015 Actual²</v>
      </c>
      <c r="G206" s="13" t="str">
        <f t="shared" si="48"/>
        <v>2016 Actual²</v>
      </c>
      <c r="H206" s="13" t="str">
        <f t="shared" si="48"/>
        <v>2017 Actual²</v>
      </c>
      <c r="I206" s="13" t="str">
        <f t="shared" si="48"/>
        <v>2018 Actual²</v>
      </c>
      <c r="J206" s="13" t="str">
        <f t="shared" si="48"/>
        <v>2019 Actual</v>
      </c>
      <c r="K206" s="13" t="str">
        <f t="shared" si="48"/>
        <v>Bridge Year</v>
      </c>
      <c r="L206" s="41" t="str">
        <f t="shared" si="48"/>
        <v>Test Year</v>
      </c>
    </row>
    <row r="207" spans="1:12" x14ac:dyDescent="0.3">
      <c r="A207" s="79"/>
      <c r="B207" s="80"/>
      <c r="C207" s="13">
        <f t="shared" ref="C207:L207" si="49">C$13</f>
        <v>2012</v>
      </c>
      <c r="D207" s="13">
        <f t="shared" si="49"/>
        <v>2013</v>
      </c>
      <c r="E207" s="13">
        <f t="shared" si="49"/>
        <v>2014</v>
      </c>
      <c r="F207" s="13">
        <f t="shared" si="49"/>
        <v>2015</v>
      </c>
      <c r="G207" s="13">
        <f t="shared" si="49"/>
        <v>2016</v>
      </c>
      <c r="H207" s="13">
        <f t="shared" si="49"/>
        <v>2017</v>
      </c>
      <c r="I207" s="13">
        <f t="shared" si="49"/>
        <v>2018</v>
      </c>
      <c r="J207" s="13">
        <f t="shared" si="49"/>
        <v>2019</v>
      </c>
      <c r="K207" s="13">
        <f t="shared" si="49"/>
        <v>2020</v>
      </c>
      <c r="L207" s="41">
        <f t="shared" si="49"/>
        <v>2021</v>
      </c>
    </row>
    <row r="208" spans="1:12" x14ac:dyDescent="0.3">
      <c r="A208" s="82" t="s">
        <v>13</v>
      </c>
      <c r="B208" s="83"/>
      <c r="C208" s="48" t="str">
        <f t="shared" ref="C208:L208" si="50">IF(C146=0, "", C146)</f>
        <v/>
      </c>
      <c r="D208" s="48" t="str">
        <f t="shared" si="50"/>
        <v/>
      </c>
      <c r="E208" s="48" t="str">
        <f t="shared" si="50"/>
        <v/>
      </c>
      <c r="F208" s="48" t="str">
        <f t="shared" si="50"/>
        <v/>
      </c>
      <c r="G208" s="48" t="str">
        <f t="shared" si="50"/>
        <v/>
      </c>
      <c r="H208" s="48" t="str">
        <f t="shared" si="50"/>
        <v/>
      </c>
      <c r="I208" s="48" t="str">
        <f t="shared" si="50"/>
        <v/>
      </c>
      <c r="J208" s="48" t="str">
        <f t="shared" si="50"/>
        <v/>
      </c>
      <c r="K208" s="48" t="str">
        <f t="shared" si="50"/>
        <v/>
      </c>
      <c r="L208" s="49" t="str">
        <f t="shared" si="50"/>
        <v/>
      </c>
    </row>
    <row r="209" spans="1:12" x14ac:dyDescent="0.3">
      <c r="A209" s="92"/>
      <c r="B209" s="85"/>
      <c r="C209" s="24"/>
      <c r="D209" s="24"/>
      <c r="E209" s="24"/>
      <c r="F209" s="24"/>
      <c r="G209" s="24"/>
      <c r="H209" s="24"/>
      <c r="I209" s="24"/>
      <c r="J209" s="24"/>
      <c r="K209" s="24"/>
      <c r="L209" s="25"/>
    </row>
    <row r="210" spans="1:12" x14ac:dyDescent="0.3">
      <c r="A210" s="92"/>
      <c r="B210" s="85"/>
      <c r="C210" s="24"/>
      <c r="D210" s="24"/>
      <c r="E210" s="24"/>
      <c r="F210" s="24"/>
      <c r="G210" s="24"/>
      <c r="H210" s="24"/>
      <c r="I210" s="24"/>
      <c r="J210" s="24"/>
      <c r="K210" s="86"/>
      <c r="L210" s="25"/>
    </row>
    <row r="211" spans="1:12" x14ac:dyDescent="0.3">
      <c r="A211" s="100"/>
      <c r="B211" s="88"/>
      <c r="C211" s="24"/>
      <c r="D211" s="24"/>
      <c r="E211" s="24"/>
      <c r="F211" s="89"/>
      <c r="G211" s="89"/>
      <c r="H211" s="89"/>
      <c r="I211" s="89"/>
      <c r="J211" s="89"/>
      <c r="K211" s="86"/>
      <c r="L211" s="25"/>
    </row>
    <row r="212" spans="1:12" x14ac:dyDescent="0.3">
      <c r="A212" s="100"/>
      <c r="B212" s="88"/>
      <c r="C212" s="24"/>
      <c r="D212" s="24"/>
      <c r="E212" s="24"/>
      <c r="F212" s="89"/>
      <c r="G212" s="89"/>
      <c r="H212" s="89"/>
      <c r="I212" s="89"/>
      <c r="J212" s="89"/>
      <c r="K212" s="86"/>
      <c r="L212" s="25"/>
    </row>
    <row r="213" spans="1:12" x14ac:dyDescent="0.3">
      <c r="A213" s="92"/>
      <c r="B213" s="85"/>
      <c r="C213" s="24"/>
      <c r="D213" s="24"/>
      <c r="E213" s="24"/>
      <c r="F213" s="89"/>
      <c r="G213" s="89"/>
      <c r="H213" s="89"/>
      <c r="I213" s="89"/>
      <c r="J213" s="89"/>
      <c r="K213" s="89"/>
      <c r="L213" s="25"/>
    </row>
    <row r="214" spans="1:12" x14ac:dyDescent="0.3">
      <c r="A214" s="92"/>
      <c r="B214" s="85"/>
      <c r="C214" s="89"/>
      <c r="D214" s="89"/>
      <c r="E214" s="89"/>
      <c r="F214" s="89"/>
      <c r="G214" s="89"/>
      <c r="H214" s="89"/>
      <c r="I214" s="89"/>
      <c r="J214" s="89"/>
      <c r="K214" s="89"/>
      <c r="L214" s="25"/>
    </row>
    <row r="215" spans="1:12" x14ac:dyDescent="0.3">
      <c r="A215" s="90"/>
      <c r="B215" s="91"/>
      <c r="C215" s="89"/>
      <c r="D215" s="89"/>
      <c r="E215" s="89"/>
      <c r="F215" s="89"/>
      <c r="G215" s="89"/>
      <c r="H215" s="89"/>
      <c r="I215" s="89"/>
      <c r="J215" s="89"/>
      <c r="K215" s="89"/>
      <c r="L215" s="25"/>
    </row>
    <row r="216" spans="1:12" ht="15" thickBot="1" x14ac:dyDescent="0.35">
      <c r="A216" s="92"/>
      <c r="B216" s="85"/>
      <c r="C216" s="93"/>
      <c r="D216" s="93"/>
      <c r="E216" s="93"/>
      <c r="F216" s="93"/>
      <c r="G216" s="94"/>
      <c r="H216" s="94"/>
      <c r="I216" s="94"/>
      <c r="J216" s="94"/>
      <c r="K216" s="95"/>
      <c r="L216" s="96"/>
    </row>
    <row r="217" spans="1:12" ht="15.6" thickTop="1" thickBot="1" x14ac:dyDescent="0.35">
      <c r="A217" s="97" t="s">
        <v>32</v>
      </c>
      <c r="B217" s="98"/>
      <c r="C217" s="26">
        <f t="shared" ref="C217" si="51">SUM(C209:C216)</f>
        <v>0</v>
      </c>
      <c r="D217" s="26">
        <f t="shared" ref="D217:L217" si="52">SUM(D209:D216)</f>
        <v>0</v>
      </c>
      <c r="E217" s="26">
        <f t="shared" si="52"/>
        <v>0</v>
      </c>
      <c r="F217" s="26">
        <f t="shared" si="52"/>
        <v>0</v>
      </c>
      <c r="G217" s="26">
        <f t="shared" si="52"/>
        <v>0</v>
      </c>
      <c r="H217" s="26">
        <f t="shared" si="52"/>
        <v>0</v>
      </c>
      <c r="I217" s="26">
        <f t="shared" si="52"/>
        <v>0</v>
      </c>
      <c r="J217" s="26">
        <f t="shared" si="52"/>
        <v>0</v>
      </c>
      <c r="K217" s="26">
        <f t="shared" si="52"/>
        <v>0</v>
      </c>
      <c r="L217" s="99">
        <f t="shared" si="52"/>
        <v>0</v>
      </c>
    </row>
    <row r="219" spans="1:12" ht="15" thickBot="1" x14ac:dyDescent="0.35">
      <c r="A219" s="78"/>
      <c r="B219" s="78"/>
      <c r="C219" s="78"/>
    </row>
    <row r="220" spans="1:12" ht="15" thickBot="1" x14ac:dyDescent="0.35">
      <c r="A220" s="79"/>
      <c r="B220" s="80"/>
      <c r="C220" s="81" t="str">
        <f t="shared" ref="C220:L220" si="53">C$12</f>
        <v>2012 Actual²</v>
      </c>
      <c r="D220" s="13" t="str">
        <f t="shared" si="53"/>
        <v>2013 Actual²</v>
      </c>
      <c r="E220" s="13" t="str">
        <f t="shared" si="53"/>
        <v>2014 Actual²</v>
      </c>
      <c r="F220" s="13" t="str">
        <f t="shared" si="53"/>
        <v>2015 Actual²</v>
      </c>
      <c r="G220" s="13" t="str">
        <f t="shared" si="53"/>
        <v>2016 Actual²</v>
      </c>
      <c r="H220" s="13" t="str">
        <f t="shared" si="53"/>
        <v>2017 Actual²</v>
      </c>
      <c r="I220" s="13" t="str">
        <f t="shared" si="53"/>
        <v>2018 Actual²</v>
      </c>
      <c r="J220" s="13" t="str">
        <f t="shared" si="53"/>
        <v>2019 Actual</v>
      </c>
      <c r="K220" s="13" t="str">
        <f t="shared" si="53"/>
        <v>Bridge Year</v>
      </c>
      <c r="L220" s="41" t="str">
        <f t="shared" si="53"/>
        <v>Test Year</v>
      </c>
    </row>
    <row r="221" spans="1:12" x14ac:dyDescent="0.3">
      <c r="A221" s="79"/>
      <c r="B221" s="80"/>
      <c r="C221" s="13">
        <f t="shared" ref="C221:L221" si="54">C$13</f>
        <v>2012</v>
      </c>
      <c r="D221" s="13">
        <f t="shared" si="54"/>
        <v>2013</v>
      </c>
      <c r="E221" s="13">
        <f t="shared" si="54"/>
        <v>2014</v>
      </c>
      <c r="F221" s="13">
        <f t="shared" si="54"/>
        <v>2015</v>
      </c>
      <c r="G221" s="13">
        <f t="shared" si="54"/>
        <v>2016</v>
      </c>
      <c r="H221" s="13">
        <f t="shared" si="54"/>
        <v>2017</v>
      </c>
      <c r="I221" s="13">
        <f t="shared" si="54"/>
        <v>2018</v>
      </c>
      <c r="J221" s="13">
        <f t="shared" si="54"/>
        <v>2019</v>
      </c>
      <c r="K221" s="13">
        <f t="shared" si="54"/>
        <v>2020</v>
      </c>
      <c r="L221" s="41">
        <f t="shared" si="54"/>
        <v>2021</v>
      </c>
    </row>
    <row r="222" spans="1:12" x14ac:dyDescent="0.3">
      <c r="A222" s="82" t="s">
        <v>13</v>
      </c>
      <c r="B222" s="83"/>
      <c r="C222" s="48" t="str">
        <f t="shared" ref="C222:L222" si="55">IF(C160=0, "", C160)</f>
        <v/>
      </c>
      <c r="D222" s="48" t="str">
        <f t="shared" si="55"/>
        <v/>
      </c>
      <c r="E222" s="48" t="str">
        <f t="shared" si="55"/>
        <v/>
      </c>
      <c r="F222" s="48" t="str">
        <f t="shared" si="55"/>
        <v/>
      </c>
      <c r="G222" s="48" t="str">
        <f t="shared" si="55"/>
        <v/>
      </c>
      <c r="H222" s="48" t="str">
        <f t="shared" si="55"/>
        <v/>
      </c>
      <c r="I222" s="48" t="str">
        <f t="shared" si="55"/>
        <v/>
      </c>
      <c r="J222" s="48" t="str">
        <f t="shared" si="55"/>
        <v/>
      </c>
      <c r="K222" s="48" t="str">
        <f t="shared" si="55"/>
        <v/>
      </c>
      <c r="L222" s="49" t="str">
        <f t="shared" si="55"/>
        <v/>
      </c>
    </row>
    <row r="223" spans="1:12" x14ac:dyDescent="0.3">
      <c r="A223" s="92"/>
      <c r="B223" s="85"/>
      <c r="C223" s="24"/>
      <c r="D223" s="24"/>
      <c r="E223" s="24"/>
      <c r="F223" s="24"/>
      <c r="G223" s="24"/>
      <c r="H223" s="24"/>
      <c r="I223" s="24"/>
      <c r="J223" s="24"/>
      <c r="K223" s="24"/>
      <c r="L223" s="25"/>
    </row>
    <row r="224" spans="1:12" x14ac:dyDescent="0.3">
      <c r="A224" s="92"/>
      <c r="B224" s="85"/>
      <c r="C224" s="24"/>
      <c r="D224" s="24"/>
      <c r="E224" s="24"/>
      <c r="F224" s="24"/>
      <c r="G224" s="24"/>
      <c r="H224" s="24"/>
      <c r="I224" s="24"/>
      <c r="J224" s="24"/>
      <c r="K224" s="86"/>
      <c r="L224" s="25"/>
    </row>
    <row r="225" spans="1:12" x14ac:dyDescent="0.3">
      <c r="A225" s="100"/>
      <c r="B225" s="88"/>
      <c r="C225" s="24"/>
      <c r="D225" s="24"/>
      <c r="E225" s="24"/>
      <c r="F225" s="89"/>
      <c r="G225" s="89"/>
      <c r="H225" s="89"/>
      <c r="I225" s="89"/>
      <c r="J225" s="89"/>
      <c r="K225" s="86"/>
      <c r="L225" s="25"/>
    </row>
    <row r="226" spans="1:12" x14ac:dyDescent="0.3">
      <c r="A226" s="100"/>
      <c r="B226" s="88"/>
      <c r="C226" s="24"/>
      <c r="D226" s="24"/>
      <c r="E226" s="24"/>
      <c r="F226" s="89"/>
      <c r="G226" s="89"/>
      <c r="H226" s="89"/>
      <c r="I226" s="89"/>
      <c r="J226" s="89"/>
      <c r="K226" s="86"/>
      <c r="L226" s="25"/>
    </row>
    <row r="227" spans="1:12" x14ac:dyDescent="0.3">
      <c r="A227" s="92"/>
      <c r="B227" s="85"/>
      <c r="C227" s="24"/>
      <c r="D227" s="24"/>
      <c r="E227" s="24"/>
      <c r="F227" s="89"/>
      <c r="G227" s="89"/>
      <c r="H227" s="89"/>
      <c r="I227" s="89"/>
      <c r="J227" s="89"/>
      <c r="K227" s="89"/>
      <c r="L227" s="25"/>
    </row>
    <row r="228" spans="1:12" x14ac:dyDescent="0.3">
      <c r="A228" s="92"/>
      <c r="B228" s="85"/>
      <c r="C228" s="89"/>
      <c r="D228" s="89"/>
      <c r="E228" s="89"/>
      <c r="F228" s="89"/>
      <c r="G228" s="89"/>
      <c r="H228" s="89"/>
      <c r="I228" s="89"/>
      <c r="J228" s="89"/>
      <c r="K228" s="89"/>
      <c r="L228" s="25"/>
    </row>
    <row r="229" spans="1:12" x14ac:dyDescent="0.3">
      <c r="A229" s="90"/>
      <c r="B229" s="91"/>
      <c r="C229" s="89"/>
      <c r="D229" s="89"/>
      <c r="E229" s="89"/>
      <c r="F229" s="89"/>
      <c r="G229" s="89"/>
      <c r="H229" s="89"/>
      <c r="I229" s="89"/>
      <c r="J229" s="89"/>
      <c r="K229" s="89"/>
      <c r="L229" s="25"/>
    </row>
    <row r="230" spans="1:12" ht="15" thickBot="1" x14ac:dyDescent="0.35">
      <c r="A230" s="92"/>
      <c r="B230" s="85"/>
      <c r="C230" s="93"/>
      <c r="D230" s="93"/>
      <c r="E230" s="93"/>
      <c r="F230" s="93"/>
      <c r="G230" s="94"/>
      <c r="H230" s="94"/>
      <c r="I230" s="94"/>
      <c r="J230" s="94"/>
      <c r="K230" s="95"/>
      <c r="L230" s="96"/>
    </row>
    <row r="231" spans="1:12" ht="15.6" thickTop="1" thickBot="1" x14ac:dyDescent="0.35">
      <c r="A231" s="97" t="s">
        <v>32</v>
      </c>
      <c r="B231" s="98"/>
      <c r="C231" s="26">
        <f t="shared" ref="C231" si="56">SUM(C223:C230)</f>
        <v>0</v>
      </c>
      <c r="D231" s="26">
        <f t="shared" ref="D231:L231" si="57">SUM(D223:D230)</f>
        <v>0</v>
      </c>
      <c r="E231" s="26">
        <f t="shared" si="57"/>
        <v>0</v>
      </c>
      <c r="F231" s="26">
        <f t="shared" si="57"/>
        <v>0</v>
      </c>
      <c r="G231" s="26">
        <f t="shared" si="57"/>
        <v>0</v>
      </c>
      <c r="H231" s="26">
        <f t="shared" si="57"/>
        <v>0</v>
      </c>
      <c r="I231" s="26">
        <f t="shared" si="57"/>
        <v>0</v>
      </c>
      <c r="J231" s="26">
        <f t="shared" si="57"/>
        <v>0</v>
      </c>
      <c r="K231" s="26">
        <f t="shared" si="57"/>
        <v>0</v>
      </c>
      <c r="L231" s="99">
        <f t="shared" si="57"/>
        <v>0</v>
      </c>
    </row>
    <row r="233" spans="1:12" ht="15" thickBot="1" x14ac:dyDescent="0.35">
      <c r="A233" s="78"/>
      <c r="B233" s="78"/>
      <c r="C233" s="78"/>
    </row>
    <row r="234" spans="1:12" ht="15" thickBot="1" x14ac:dyDescent="0.35">
      <c r="A234" s="79"/>
      <c r="B234" s="80"/>
      <c r="C234" s="81" t="str">
        <f t="shared" ref="C234:L234" si="58">C$12</f>
        <v>2012 Actual²</v>
      </c>
      <c r="D234" s="13" t="str">
        <f t="shared" si="58"/>
        <v>2013 Actual²</v>
      </c>
      <c r="E234" s="13" t="str">
        <f t="shared" si="58"/>
        <v>2014 Actual²</v>
      </c>
      <c r="F234" s="13" t="str">
        <f t="shared" si="58"/>
        <v>2015 Actual²</v>
      </c>
      <c r="G234" s="13" t="str">
        <f t="shared" si="58"/>
        <v>2016 Actual²</v>
      </c>
      <c r="H234" s="13" t="str">
        <f t="shared" si="58"/>
        <v>2017 Actual²</v>
      </c>
      <c r="I234" s="13" t="str">
        <f t="shared" si="58"/>
        <v>2018 Actual²</v>
      </c>
      <c r="J234" s="13" t="str">
        <f t="shared" si="58"/>
        <v>2019 Actual</v>
      </c>
      <c r="K234" s="13" t="str">
        <f t="shared" si="58"/>
        <v>Bridge Year</v>
      </c>
      <c r="L234" s="41" t="str">
        <f t="shared" si="58"/>
        <v>Test Year</v>
      </c>
    </row>
    <row r="235" spans="1:12" x14ac:dyDescent="0.3">
      <c r="A235" s="79"/>
      <c r="B235" s="80"/>
      <c r="C235" s="13">
        <f t="shared" ref="C235:L235" si="59">C$13</f>
        <v>2012</v>
      </c>
      <c r="D235" s="13">
        <f t="shared" si="59"/>
        <v>2013</v>
      </c>
      <c r="E235" s="13">
        <f t="shared" si="59"/>
        <v>2014</v>
      </c>
      <c r="F235" s="13">
        <f t="shared" si="59"/>
        <v>2015</v>
      </c>
      <c r="G235" s="13">
        <f t="shared" si="59"/>
        <v>2016</v>
      </c>
      <c r="H235" s="13">
        <f t="shared" si="59"/>
        <v>2017</v>
      </c>
      <c r="I235" s="13">
        <f t="shared" si="59"/>
        <v>2018</v>
      </c>
      <c r="J235" s="13">
        <f t="shared" si="59"/>
        <v>2019</v>
      </c>
      <c r="K235" s="13">
        <f t="shared" si="59"/>
        <v>2020</v>
      </c>
      <c r="L235" s="41">
        <f t="shared" si="59"/>
        <v>2021</v>
      </c>
    </row>
    <row r="236" spans="1:12" x14ac:dyDescent="0.3">
      <c r="A236" s="82" t="s">
        <v>13</v>
      </c>
      <c r="B236" s="83"/>
      <c r="C236" s="48" t="str">
        <f t="shared" ref="C236:L236" si="60">IF(C174=0, "", C174)</f>
        <v/>
      </c>
      <c r="D236" s="48" t="str">
        <f t="shared" si="60"/>
        <v/>
      </c>
      <c r="E236" s="48" t="str">
        <f t="shared" si="60"/>
        <v/>
      </c>
      <c r="F236" s="48" t="str">
        <f t="shared" si="60"/>
        <v/>
      </c>
      <c r="G236" s="48" t="str">
        <f t="shared" si="60"/>
        <v/>
      </c>
      <c r="H236" s="48" t="str">
        <f t="shared" si="60"/>
        <v/>
      </c>
      <c r="I236" s="48" t="str">
        <f t="shared" si="60"/>
        <v/>
      </c>
      <c r="J236" s="48" t="str">
        <f t="shared" si="60"/>
        <v/>
      </c>
      <c r="K236" s="48" t="str">
        <f t="shared" si="60"/>
        <v/>
      </c>
      <c r="L236" s="49" t="str">
        <f t="shared" si="60"/>
        <v/>
      </c>
    </row>
    <row r="237" spans="1:12" x14ac:dyDescent="0.3">
      <c r="A237" s="92"/>
      <c r="B237" s="85"/>
      <c r="C237" s="24"/>
      <c r="D237" s="24"/>
      <c r="E237" s="24"/>
      <c r="F237" s="24"/>
      <c r="G237" s="24"/>
      <c r="H237" s="24"/>
      <c r="I237" s="24"/>
      <c r="J237" s="24"/>
      <c r="K237" s="24"/>
      <c r="L237" s="25"/>
    </row>
    <row r="238" spans="1:12" x14ac:dyDescent="0.3">
      <c r="A238" s="92"/>
      <c r="B238" s="85"/>
      <c r="C238" s="24"/>
      <c r="D238" s="24"/>
      <c r="E238" s="24"/>
      <c r="F238" s="24"/>
      <c r="G238" s="24"/>
      <c r="H238" s="24"/>
      <c r="I238" s="24"/>
      <c r="J238" s="24"/>
      <c r="K238" s="86"/>
      <c r="L238" s="25"/>
    </row>
    <row r="239" spans="1:12" x14ac:dyDescent="0.3">
      <c r="A239" s="100"/>
      <c r="B239" s="88"/>
      <c r="C239" s="24"/>
      <c r="D239" s="24"/>
      <c r="E239" s="24"/>
      <c r="F239" s="89"/>
      <c r="G239" s="89"/>
      <c r="H239" s="89"/>
      <c r="I239" s="89"/>
      <c r="J239" s="89"/>
      <c r="K239" s="86"/>
      <c r="L239" s="25"/>
    </row>
    <row r="240" spans="1:12" x14ac:dyDescent="0.3">
      <c r="A240" s="100"/>
      <c r="B240" s="88"/>
      <c r="C240" s="24"/>
      <c r="D240" s="24"/>
      <c r="E240" s="24"/>
      <c r="F240" s="89"/>
      <c r="G240" s="89"/>
      <c r="H240" s="89"/>
      <c r="I240" s="89"/>
      <c r="J240" s="89"/>
      <c r="K240" s="86"/>
      <c r="L240" s="25"/>
    </row>
    <row r="241" spans="1:12" x14ac:dyDescent="0.3">
      <c r="A241" s="92"/>
      <c r="B241" s="85"/>
      <c r="C241" s="24"/>
      <c r="D241" s="24"/>
      <c r="E241" s="24"/>
      <c r="F241" s="89"/>
      <c r="G241" s="89"/>
      <c r="H241" s="89"/>
      <c r="I241" s="89"/>
      <c r="J241" s="89"/>
      <c r="K241" s="89"/>
      <c r="L241" s="25"/>
    </row>
    <row r="242" spans="1:12" x14ac:dyDescent="0.3">
      <c r="A242" s="92"/>
      <c r="B242" s="85"/>
      <c r="C242" s="89"/>
      <c r="D242" s="89"/>
      <c r="E242" s="89"/>
      <c r="F242" s="89"/>
      <c r="G242" s="89"/>
      <c r="H242" s="89"/>
      <c r="I242" s="89"/>
      <c r="J242" s="89"/>
      <c r="K242" s="89"/>
      <c r="L242" s="25"/>
    </row>
    <row r="243" spans="1:12" x14ac:dyDescent="0.3">
      <c r="A243" s="90"/>
      <c r="B243" s="91"/>
      <c r="C243" s="89"/>
      <c r="D243" s="89"/>
      <c r="E243" s="89"/>
      <c r="F243" s="89"/>
      <c r="G243" s="89"/>
      <c r="H243" s="89"/>
      <c r="I243" s="89"/>
      <c r="J243" s="89"/>
      <c r="K243" s="89"/>
      <c r="L243" s="25"/>
    </row>
    <row r="244" spans="1:12" ht="15" thickBot="1" x14ac:dyDescent="0.35">
      <c r="A244" s="92"/>
      <c r="B244" s="85"/>
      <c r="C244" s="93"/>
      <c r="D244" s="93"/>
      <c r="E244" s="93"/>
      <c r="F244" s="93"/>
      <c r="G244" s="94"/>
      <c r="H244" s="94"/>
      <c r="I244" s="94"/>
      <c r="J244" s="94"/>
      <c r="K244" s="95"/>
      <c r="L244" s="96"/>
    </row>
    <row r="245" spans="1:12" ht="15.6" thickTop="1" thickBot="1" x14ac:dyDescent="0.35">
      <c r="A245" s="97" t="s">
        <v>32</v>
      </c>
      <c r="B245" s="98"/>
      <c r="C245" s="26">
        <f t="shared" ref="C245" si="61">SUM(C237:C244)</f>
        <v>0</v>
      </c>
      <c r="D245" s="26">
        <f t="shared" ref="D245:L245" si="62">SUM(D237:D244)</f>
        <v>0</v>
      </c>
      <c r="E245" s="26">
        <f t="shared" si="62"/>
        <v>0</v>
      </c>
      <c r="F245" s="26">
        <f t="shared" si="62"/>
        <v>0</v>
      </c>
      <c r="G245" s="26">
        <f t="shared" si="62"/>
        <v>0</v>
      </c>
      <c r="H245" s="26">
        <f t="shared" si="62"/>
        <v>0</v>
      </c>
      <c r="I245" s="26">
        <f t="shared" si="62"/>
        <v>0</v>
      </c>
      <c r="J245" s="26">
        <f t="shared" si="62"/>
        <v>0</v>
      </c>
      <c r="K245" s="26">
        <f t="shared" si="62"/>
        <v>0</v>
      </c>
      <c r="L245" s="99">
        <f t="shared" si="62"/>
        <v>0</v>
      </c>
    </row>
    <row r="247" spans="1:12" ht="15" thickBot="1" x14ac:dyDescent="0.35">
      <c r="A247" s="78"/>
      <c r="B247" s="78"/>
      <c r="C247" s="78"/>
    </row>
    <row r="248" spans="1:12" ht="15" thickBot="1" x14ac:dyDescent="0.35">
      <c r="A248" s="79"/>
      <c r="B248" s="80"/>
      <c r="C248" s="81" t="str">
        <f t="shared" ref="C248:L248" si="63">C$12</f>
        <v>2012 Actual²</v>
      </c>
      <c r="D248" s="13" t="str">
        <f t="shared" si="63"/>
        <v>2013 Actual²</v>
      </c>
      <c r="E248" s="13" t="str">
        <f t="shared" si="63"/>
        <v>2014 Actual²</v>
      </c>
      <c r="F248" s="13" t="str">
        <f t="shared" si="63"/>
        <v>2015 Actual²</v>
      </c>
      <c r="G248" s="13" t="str">
        <f t="shared" si="63"/>
        <v>2016 Actual²</v>
      </c>
      <c r="H248" s="13" t="str">
        <f t="shared" si="63"/>
        <v>2017 Actual²</v>
      </c>
      <c r="I248" s="13" t="str">
        <f t="shared" si="63"/>
        <v>2018 Actual²</v>
      </c>
      <c r="J248" s="13" t="str">
        <f t="shared" si="63"/>
        <v>2019 Actual</v>
      </c>
      <c r="K248" s="13" t="str">
        <f t="shared" si="63"/>
        <v>Bridge Year</v>
      </c>
      <c r="L248" s="41" t="str">
        <f t="shared" si="63"/>
        <v>Test Year</v>
      </c>
    </row>
    <row r="249" spans="1:12" x14ac:dyDescent="0.3">
      <c r="A249" s="79"/>
      <c r="B249" s="80"/>
      <c r="C249" s="13">
        <f t="shared" ref="C249:L249" si="64">C$13</f>
        <v>2012</v>
      </c>
      <c r="D249" s="13">
        <f t="shared" si="64"/>
        <v>2013</v>
      </c>
      <c r="E249" s="13">
        <f t="shared" si="64"/>
        <v>2014</v>
      </c>
      <c r="F249" s="13">
        <f t="shared" si="64"/>
        <v>2015</v>
      </c>
      <c r="G249" s="13">
        <f t="shared" si="64"/>
        <v>2016</v>
      </c>
      <c r="H249" s="13">
        <f t="shared" si="64"/>
        <v>2017</v>
      </c>
      <c r="I249" s="13">
        <f t="shared" si="64"/>
        <v>2018</v>
      </c>
      <c r="J249" s="13">
        <f t="shared" si="64"/>
        <v>2019</v>
      </c>
      <c r="K249" s="13">
        <f t="shared" si="64"/>
        <v>2020</v>
      </c>
      <c r="L249" s="41">
        <f t="shared" si="64"/>
        <v>2021</v>
      </c>
    </row>
    <row r="250" spans="1:12" x14ac:dyDescent="0.3">
      <c r="A250" s="82" t="s">
        <v>13</v>
      </c>
      <c r="B250" s="83"/>
      <c r="C250" s="48" t="str">
        <f t="shared" ref="C250:L250" si="65">IF(C188=0, "", C188)</f>
        <v/>
      </c>
      <c r="D250" s="48" t="str">
        <f t="shared" si="65"/>
        <v/>
      </c>
      <c r="E250" s="48" t="str">
        <f t="shared" si="65"/>
        <v/>
      </c>
      <c r="F250" s="48" t="str">
        <f t="shared" si="65"/>
        <v/>
      </c>
      <c r="G250" s="48" t="str">
        <f t="shared" si="65"/>
        <v/>
      </c>
      <c r="H250" s="48" t="str">
        <f t="shared" si="65"/>
        <v/>
      </c>
      <c r="I250" s="48" t="str">
        <f t="shared" si="65"/>
        <v/>
      </c>
      <c r="J250" s="48" t="str">
        <f t="shared" si="65"/>
        <v/>
      </c>
      <c r="K250" s="48" t="str">
        <f t="shared" si="65"/>
        <v/>
      </c>
      <c r="L250" s="49" t="str">
        <f t="shared" si="65"/>
        <v/>
      </c>
    </row>
    <row r="251" spans="1:12" x14ac:dyDescent="0.3">
      <c r="A251" s="92"/>
      <c r="B251" s="85"/>
      <c r="C251" s="24"/>
      <c r="D251" s="24"/>
      <c r="E251" s="24"/>
      <c r="F251" s="24"/>
      <c r="G251" s="24"/>
      <c r="H251" s="24"/>
      <c r="I251" s="24"/>
      <c r="J251" s="24"/>
      <c r="K251" s="24"/>
      <c r="L251" s="25"/>
    </row>
    <row r="252" spans="1:12" x14ac:dyDescent="0.3">
      <c r="A252" s="92"/>
      <c r="B252" s="85"/>
      <c r="C252" s="24"/>
      <c r="D252" s="24"/>
      <c r="E252" s="24"/>
      <c r="F252" s="24"/>
      <c r="G252" s="24"/>
      <c r="H252" s="24"/>
      <c r="I252" s="24"/>
      <c r="J252" s="24"/>
      <c r="K252" s="86"/>
      <c r="L252" s="25"/>
    </row>
    <row r="253" spans="1:12" x14ac:dyDescent="0.3">
      <c r="A253" s="100"/>
      <c r="B253" s="88"/>
      <c r="C253" s="24"/>
      <c r="D253" s="24"/>
      <c r="E253" s="24"/>
      <c r="F253" s="89"/>
      <c r="G253" s="89"/>
      <c r="H253" s="89"/>
      <c r="I253" s="89"/>
      <c r="J253" s="89"/>
      <c r="K253" s="86"/>
      <c r="L253" s="25"/>
    </row>
    <row r="254" spans="1:12" x14ac:dyDescent="0.3">
      <c r="A254" s="100"/>
      <c r="B254" s="88"/>
      <c r="C254" s="24"/>
      <c r="D254" s="24"/>
      <c r="E254" s="24"/>
      <c r="F254" s="89"/>
      <c r="G254" s="89"/>
      <c r="H254" s="89"/>
      <c r="I254" s="89"/>
      <c r="J254" s="89"/>
      <c r="K254" s="86"/>
      <c r="L254" s="25"/>
    </row>
    <row r="255" spans="1:12" x14ac:dyDescent="0.3">
      <c r="A255" s="92"/>
      <c r="B255" s="85"/>
      <c r="C255" s="24"/>
      <c r="D255" s="24"/>
      <c r="E255" s="24"/>
      <c r="F255" s="89"/>
      <c r="G255" s="89"/>
      <c r="H255" s="89"/>
      <c r="I255" s="89"/>
      <c r="J255" s="89"/>
      <c r="K255" s="89"/>
      <c r="L255" s="25"/>
    </row>
    <row r="256" spans="1:12" x14ac:dyDescent="0.3">
      <c r="A256" s="92"/>
      <c r="B256" s="85"/>
      <c r="C256" s="89"/>
      <c r="D256" s="89"/>
      <c r="E256" s="89"/>
      <c r="F256" s="89"/>
      <c r="G256" s="89"/>
      <c r="H256" s="89"/>
      <c r="I256" s="89"/>
      <c r="J256" s="89"/>
      <c r="K256" s="89"/>
      <c r="L256" s="25"/>
    </row>
    <row r="257" spans="1:12" x14ac:dyDescent="0.3">
      <c r="A257" s="90"/>
      <c r="B257" s="91"/>
      <c r="C257" s="89"/>
      <c r="D257" s="89"/>
      <c r="E257" s="89"/>
      <c r="F257" s="89"/>
      <c r="G257" s="89"/>
      <c r="H257" s="89"/>
      <c r="I257" s="89"/>
      <c r="J257" s="89"/>
      <c r="K257" s="89"/>
      <c r="L257" s="25"/>
    </row>
    <row r="258" spans="1:12" ht="15" thickBot="1" x14ac:dyDescent="0.35">
      <c r="A258" s="92"/>
      <c r="B258" s="85"/>
      <c r="C258" s="93"/>
      <c r="D258" s="93"/>
      <c r="E258" s="93"/>
      <c r="F258" s="93"/>
      <c r="G258" s="94"/>
      <c r="H258" s="94"/>
      <c r="I258" s="94"/>
      <c r="J258" s="94"/>
      <c r="K258" s="95"/>
      <c r="L258" s="96"/>
    </row>
    <row r="259" spans="1:12" ht="15.6" thickTop="1" thickBot="1" x14ac:dyDescent="0.35">
      <c r="A259" s="97" t="s">
        <v>32</v>
      </c>
      <c r="B259" s="98"/>
      <c r="C259" s="26">
        <f t="shared" ref="C259" si="66">SUM(C251:C258)</f>
        <v>0</v>
      </c>
      <c r="D259" s="26">
        <f t="shared" ref="D259:L259" si="67">SUM(D251:D258)</f>
        <v>0</v>
      </c>
      <c r="E259" s="26">
        <f t="shared" si="67"/>
        <v>0</v>
      </c>
      <c r="F259" s="26">
        <f t="shared" si="67"/>
        <v>0</v>
      </c>
      <c r="G259" s="26">
        <f t="shared" si="67"/>
        <v>0</v>
      </c>
      <c r="H259" s="26">
        <f t="shared" si="67"/>
        <v>0</v>
      </c>
      <c r="I259" s="26">
        <f t="shared" si="67"/>
        <v>0</v>
      </c>
      <c r="J259" s="26">
        <f t="shared" si="67"/>
        <v>0</v>
      </c>
      <c r="K259" s="26">
        <f t="shared" si="67"/>
        <v>0</v>
      </c>
      <c r="L259" s="99">
        <f t="shared" si="67"/>
        <v>0</v>
      </c>
    </row>
    <row r="261" spans="1:12" ht="15" thickBot="1" x14ac:dyDescent="0.35">
      <c r="A261" s="78"/>
      <c r="B261" s="78"/>
      <c r="C261" s="78"/>
    </row>
    <row r="262" spans="1:12" ht="15" thickBot="1" x14ac:dyDescent="0.35">
      <c r="A262" s="79"/>
      <c r="B262" s="80"/>
      <c r="C262" s="81" t="str">
        <f t="shared" ref="C262:L262" si="68">C$12</f>
        <v>2012 Actual²</v>
      </c>
      <c r="D262" s="13" t="str">
        <f t="shared" si="68"/>
        <v>2013 Actual²</v>
      </c>
      <c r="E262" s="13" t="str">
        <f t="shared" si="68"/>
        <v>2014 Actual²</v>
      </c>
      <c r="F262" s="13" t="str">
        <f t="shared" si="68"/>
        <v>2015 Actual²</v>
      </c>
      <c r="G262" s="13" t="str">
        <f t="shared" si="68"/>
        <v>2016 Actual²</v>
      </c>
      <c r="H262" s="13" t="str">
        <f t="shared" si="68"/>
        <v>2017 Actual²</v>
      </c>
      <c r="I262" s="13" t="str">
        <f t="shared" si="68"/>
        <v>2018 Actual²</v>
      </c>
      <c r="J262" s="13" t="str">
        <f t="shared" si="68"/>
        <v>2019 Actual</v>
      </c>
      <c r="K262" s="13" t="str">
        <f t="shared" si="68"/>
        <v>Bridge Year</v>
      </c>
      <c r="L262" s="41" t="str">
        <f t="shared" si="68"/>
        <v>Test Year</v>
      </c>
    </row>
    <row r="263" spans="1:12" x14ac:dyDescent="0.3">
      <c r="A263" s="79"/>
      <c r="B263" s="80"/>
      <c r="C263" s="13">
        <f t="shared" ref="C263:L263" si="69">C$13</f>
        <v>2012</v>
      </c>
      <c r="D263" s="13">
        <f t="shared" si="69"/>
        <v>2013</v>
      </c>
      <c r="E263" s="13">
        <f t="shared" si="69"/>
        <v>2014</v>
      </c>
      <c r="F263" s="13">
        <f t="shared" si="69"/>
        <v>2015</v>
      </c>
      <c r="G263" s="13">
        <f t="shared" si="69"/>
        <v>2016</v>
      </c>
      <c r="H263" s="13">
        <f t="shared" si="69"/>
        <v>2017</v>
      </c>
      <c r="I263" s="13">
        <f t="shared" si="69"/>
        <v>2018</v>
      </c>
      <c r="J263" s="13">
        <f t="shared" si="69"/>
        <v>2019</v>
      </c>
      <c r="K263" s="13">
        <f t="shared" si="69"/>
        <v>2020</v>
      </c>
      <c r="L263" s="41">
        <f t="shared" si="69"/>
        <v>2021</v>
      </c>
    </row>
    <row r="264" spans="1:12" x14ac:dyDescent="0.3">
      <c r="A264" s="82" t="s">
        <v>13</v>
      </c>
      <c r="B264" s="83"/>
      <c r="C264" s="48" t="str">
        <f t="shared" ref="C264:L264" si="70">IF(C202=0, "", C202)</f>
        <v/>
      </c>
      <c r="D264" s="48" t="str">
        <f t="shared" si="70"/>
        <v/>
      </c>
      <c r="E264" s="48" t="str">
        <f t="shared" si="70"/>
        <v/>
      </c>
      <c r="F264" s="48" t="str">
        <f t="shared" si="70"/>
        <v/>
      </c>
      <c r="G264" s="48" t="str">
        <f t="shared" si="70"/>
        <v/>
      </c>
      <c r="H264" s="48" t="str">
        <f t="shared" si="70"/>
        <v/>
      </c>
      <c r="I264" s="48" t="str">
        <f t="shared" si="70"/>
        <v/>
      </c>
      <c r="J264" s="48" t="str">
        <f t="shared" si="70"/>
        <v/>
      </c>
      <c r="K264" s="48" t="str">
        <f t="shared" si="70"/>
        <v/>
      </c>
      <c r="L264" s="49" t="str">
        <f t="shared" si="70"/>
        <v/>
      </c>
    </row>
    <row r="265" spans="1:12" x14ac:dyDescent="0.3">
      <c r="A265" s="92"/>
      <c r="B265" s="85"/>
      <c r="C265" s="24"/>
      <c r="D265" s="24"/>
      <c r="E265" s="24"/>
      <c r="F265" s="24"/>
      <c r="G265" s="24"/>
      <c r="H265" s="24"/>
      <c r="I265" s="24"/>
      <c r="J265" s="24"/>
      <c r="K265" s="24"/>
      <c r="L265" s="25"/>
    </row>
    <row r="266" spans="1:12" x14ac:dyDescent="0.3">
      <c r="A266" s="92"/>
      <c r="B266" s="85"/>
      <c r="C266" s="24"/>
      <c r="D266" s="24"/>
      <c r="E266" s="24"/>
      <c r="F266" s="24"/>
      <c r="G266" s="24"/>
      <c r="H266" s="24"/>
      <c r="I266" s="24"/>
      <c r="J266" s="24"/>
      <c r="K266" s="86"/>
      <c r="L266" s="25"/>
    </row>
    <row r="267" spans="1:12" x14ac:dyDescent="0.3">
      <c r="A267" s="100"/>
      <c r="B267" s="88"/>
      <c r="C267" s="24"/>
      <c r="D267" s="24"/>
      <c r="E267" s="24"/>
      <c r="F267" s="89"/>
      <c r="G267" s="89"/>
      <c r="H267" s="89"/>
      <c r="I267" s="89"/>
      <c r="J267" s="89"/>
      <c r="K267" s="86"/>
      <c r="L267" s="25"/>
    </row>
    <row r="268" spans="1:12" x14ac:dyDescent="0.3">
      <c r="A268" s="100"/>
      <c r="B268" s="88"/>
      <c r="C268" s="24"/>
      <c r="D268" s="24"/>
      <c r="E268" s="24"/>
      <c r="F268" s="89"/>
      <c r="G268" s="89"/>
      <c r="H268" s="89"/>
      <c r="I268" s="89"/>
      <c r="J268" s="89"/>
      <c r="K268" s="86"/>
      <c r="L268" s="25"/>
    </row>
    <row r="269" spans="1:12" x14ac:dyDescent="0.3">
      <c r="A269" s="92"/>
      <c r="B269" s="85"/>
      <c r="C269" s="24"/>
      <c r="D269" s="24"/>
      <c r="E269" s="24"/>
      <c r="F269" s="89"/>
      <c r="G269" s="89"/>
      <c r="H269" s="89"/>
      <c r="I269" s="89"/>
      <c r="J269" s="89"/>
      <c r="K269" s="89"/>
      <c r="L269" s="25"/>
    </row>
    <row r="270" spans="1:12" x14ac:dyDescent="0.3">
      <c r="A270" s="92"/>
      <c r="B270" s="85"/>
      <c r="C270" s="89"/>
      <c r="D270" s="89"/>
      <c r="E270" s="89"/>
      <c r="F270" s="89"/>
      <c r="G270" s="89"/>
      <c r="H270" s="89"/>
      <c r="I270" s="89"/>
      <c r="J270" s="89"/>
      <c r="K270" s="89"/>
      <c r="L270" s="25"/>
    </row>
    <row r="271" spans="1:12" x14ac:dyDescent="0.3">
      <c r="A271" s="90"/>
      <c r="B271" s="91"/>
      <c r="C271" s="89"/>
      <c r="D271" s="89"/>
      <c r="E271" s="89"/>
      <c r="F271" s="89"/>
      <c r="G271" s="89"/>
      <c r="H271" s="89"/>
      <c r="I271" s="89"/>
      <c r="J271" s="89"/>
      <c r="K271" s="89"/>
      <c r="L271" s="25"/>
    </row>
    <row r="272" spans="1:12" ht="15" thickBot="1" x14ac:dyDescent="0.35">
      <c r="A272" s="92"/>
      <c r="B272" s="85"/>
      <c r="C272" s="93"/>
      <c r="D272" s="93"/>
      <c r="E272" s="93"/>
      <c r="F272" s="93"/>
      <c r="G272" s="94"/>
      <c r="H272" s="94"/>
      <c r="I272" s="94"/>
      <c r="J272" s="94"/>
      <c r="K272" s="95"/>
      <c r="L272" s="96"/>
    </row>
    <row r="273" spans="1:12" ht="15.6" thickTop="1" thickBot="1" x14ac:dyDescent="0.35">
      <c r="A273" s="97" t="s">
        <v>32</v>
      </c>
      <c r="B273" s="98"/>
      <c r="C273" s="26">
        <f t="shared" ref="C273" si="71">SUM(C265:C272)</f>
        <v>0</v>
      </c>
      <c r="D273" s="26">
        <f t="shared" ref="D273:L273" si="72">SUM(D265:D272)</f>
        <v>0</v>
      </c>
      <c r="E273" s="26">
        <f t="shared" si="72"/>
        <v>0</v>
      </c>
      <c r="F273" s="26">
        <f t="shared" si="72"/>
        <v>0</v>
      </c>
      <c r="G273" s="26">
        <f t="shared" si="72"/>
        <v>0</v>
      </c>
      <c r="H273" s="26">
        <f t="shared" si="72"/>
        <v>0</v>
      </c>
      <c r="I273" s="26">
        <f t="shared" si="72"/>
        <v>0</v>
      </c>
      <c r="J273" s="26">
        <f t="shared" si="72"/>
        <v>0</v>
      </c>
      <c r="K273" s="26">
        <f t="shared" si="72"/>
        <v>0</v>
      </c>
      <c r="L273" s="99">
        <f t="shared" si="72"/>
        <v>0</v>
      </c>
    </row>
    <row r="275" spans="1:12" ht="15" thickBot="1" x14ac:dyDescent="0.35">
      <c r="A275" s="78"/>
      <c r="B275" s="78"/>
      <c r="C275" s="78"/>
    </row>
    <row r="276" spans="1:12" ht="15" thickBot="1" x14ac:dyDescent="0.35">
      <c r="A276" s="79"/>
      <c r="B276" s="80"/>
      <c r="C276" s="81" t="str">
        <f t="shared" ref="C276:L276" si="73">C$12</f>
        <v>2012 Actual²</v>
      </c>
      <c r="D276" s="13" t="str">
        <f t="shared" si="73"/>
        <v>2013 Actual²</v>
      </c>
      <c r="E276" s="13" t="str">
        <f t="shared" si="73"/>
        <v>2014 Actual²</v>
      </c>
      <c r="F276" s="13" t="str">
        <f t="shared" si="73"/>
        <v>2015 Actual²</v>
      </c>
      <c r="G276" s="13" t="str">
        <f t="shared" si="73"/>
        <v>2016 Actual²</v>
      </c>
      <c r="H276" s="13" t="str">
        <f t="shared" si="73"/>
        <v>2017 Actual²</v>
      </c>
      <c r="I276" s="13" t="str">
        <f t="shared" si="73"/>
        <v>2018 Actual²</v>
      </c>
      <c r="J276" s="13" t="str">
        <f t="shared" si="73"/>
        <v>2019 Actual</v>
      </c>
      <c r="K276" s="13" t="str">
        <f t="shared" si="73"/>
        <v>Bridge Year</v>
      </c>
      <c r="L276" s="41" t="str">
        <f t="shared" si="73"/>
        <v>Test Year</v>
      </c>
    </row>
    <row r="277" spans="1:12" x14ac:dyDescent="0.3">
      <c r="A277" s="79"/>
      <c r="B277" s="80"/>
      <c r="C277" s="13">
        <f t="shared" ref="C277:L277" si="74">C$13</f>
        <v>2012</v>
      </c>
      <c r="D277" s="13">
        <f t="shared" si="74"/>
        <v>2013</v>
      </c>
      <c r="E277" s="13">
        <f t="shared" si="74"/>
        <v>2014</v>
      </c>
      <c r="F277" s="13">
        <f t="shared" si="74"/>
        <v>2015</v>
      </c>
      <c r="G277" s="13">
        <f t="shared" si="74"/>
        <v>2016</v>
      </c>
      <c r="H277" s="13">
        <f t="shared" si="74"/>
        <v>2017</v>
      </c>
      <c r="I277" s="13">
        <f t="shared" si="74"/>
        <v>2018</v>
      </c>
      <c r="J277" s="13">
        <f t="shared" si="74"/>
        <v>2019</v>
      </c>
      <c r="K277" s="13">
        <f t="shared" si="74"/>
        <v>2020</v>
      </c>
      <c r="L277" s="41">
        <f t="shared" si="74"/>
        <v>2021</v>
      </c>
    </row>
    <row r="278" spans="1:12" x14ac:dyDescent="0.3">
      <c r="A278" s="82" t="s">
        <v>13</v>
      </c>
      <c r="B278" s="83"/>
      <c r="C278" s="48" t="str">
        <f t="shared" ref="C278:L278" si="75">IF(C216=0, "", C216)</f>
        <v/>
      </c>
      <c r="D278" s="48" t="str">
        <f t="shared" si="75"/>
        <v/>
      </c>
      <c r="E278" s="48" t="str">
        <f t="shared" si="75"/>
        <v/>
      </c>
      <c r="F278" s="48" t="str">
        <f t="shared" si="75"/>
        <v/>
      </c>
      <c r="G278" s="48" t="str">
        <f t="shared" si="75"/>
        <v/>
      </c>
      <c r="H278" s="48" t="str">
        <f t="shared" si="75"/>
        <v/>
      </c>
      <c r="I278" s="48" t="str">
        <f t="shared" si="75"/>
        <v/>
      </c>
      <c r="J278" s="48" t="str">
        <f t="shared" si="75"/>
        <v/>
      </c>
      <c r="K278" s="48" t="str">
        <f t="shared" si="75"/>
        <v/>
      </c>
      <c r="L278" s="49" t="str">
        <f t="shared" si="75"/>
        <v/>
      </c>
    </row>
    <row r="279" spans="1:12" x14ac:dyDescent="0.3">
      <c r="A279" s="92"/>
      <c r="B279" s="85"/>
      <c r="C279" s="24"/>
      <c r="D279" s="24"/>
      <c r="E279" s="24"/>
      <c r="F279" s="24"/>
      <c r="G279" s="24"/>
      <c r="H279" s="24"/>
      <c r="I279" s="24"/>
      <c r="J279" s="24"/>
      <c r="K279" s="24"/>
      <c r="L279" s="25"/>
    </row>
    <row r="280" spans="1:12" x14ac:dyDescent="0.3">
      <c r="A280" s="92"/>
      <c r="B280" s="85"/>
      <c r="C280" s="24"/>
      <c r="D280" s="24"/>
      <c r="E280" s="24"/>
      <c r="F280" s="24"/>
      <c r="G280" s="24"/>
      <c r="H280" s="24"/>
      <c r="I280" s="24"/>
      <c r="J280" s="24"/>
      <c r="K280" s="86"/>
      <c r="L280" s="25"/>
    </row>
    <row r="281" spans="1:12" x14ac:dyDescent="0.3">
      <c r="A281" s="100"/>
      <c r="B281" s="88"/>
      <c r="C281" s="24"/>
      <c r="D281" s="24"/>
      <c r="E281" s="24"/>
      <c r="F281" s="89"/>
      <c r="G281" s="89"/>
      <c r="H281" s="89"/>
      <c r="I281" s="89"/>
      <c r="J281" s="89"/>
      <c r="K281" s="86"/>
      <c r="L281" s="25"/>
    </row>
    <row r="282" spans="1:12" x14ac:dyDescent="0.3">
      <c r="A282" s="100"/>
      <c r="B282" s="88"/>
      <c r="C282" s="24"/>
      <c r="D282" s="24"/>
      <c r="E282" s="24"/>
      <c r="F282" s="89"/>
      <c r="G282" s="89"/>
      <c r="H282" s="89"/>
      <c r="I282" s="89"/>
      <c r="J282" s="89"/>
      <c r="K282" s="86"/>
      <c r="L282" s="25"/>
    </row>
    <row r="283" spans="1:12" x14ac:dyDescent="0.3">
      <c r="A283" s="92"/>
      <c r="B283" s="85"/>
      <c r="C283" s="24"/>
      <c r="D283" s="24"/>
      <c r="E283" s="24"/>
      <c r="F283" s="89"/>
      <c r="G283" s="89"/>
      <c r="H283" s="89"/>
      <c r="I283" s="89"/>
      <c r="J283" s="89"/>
      <c r="K283" s="89"/>
      <c r="L283" s="25"/>
    </row>
    <row r="284" spans="1:12" x14ac:dyDescent="0.3">
      <c r="A284" s="92"/>
      <c r="B284" s="85"/>
      <c r="C284" s="89"/>
      <c r="D284" s="89"/>
      <c r="E284" s="89"/>
      <c r="F284" s="89"/>
      <c r="G284" s="89"/>
      <c r="H284" s="89"/>
      <c r="I284" s="89"/>
      <c r="J284" s="89"/>
      <c r="K284" s="89"/>
      <c r="L284" s="25"/>
    </row>
    <row r="285" spans="1:12" x14ac:dyDescent="0.3">
      <c r="A285" s="90"/>
      <c r="B285" s="91"/>
      <c r="C285" s="89"/>
      <c r="D285" s="89"/>
      <c r="E285" s="89"/>
      <c r="F285" s="89"/>
      <c r="G285" s="89"/>
      <c r="H285" s="89"/>
      <c r="I285" s="89"/>
      <c r="J285" s="89"/>
      <c r="K285" s="89"/>
      <c r="L285" s="25"/>
    </row>
    <row r="286" spans="1:12" ht="15" thickBot="1" x14ac:dyDescent="0.35">
      <c r="A286" s="92"/>
      <c r="B286" s="85"/>
      <c r="C286" s="93"/>
      <c r="D286" s="93"/>
      <c r="E286" s="93"/>
      <c r="F286" s="93"/>
      <c r="G286" s="94"/>
      <c r="H286" s="94"/>
      <c r="I286" s="94"/>
      <c r="J286" s="94"/>
      <c r="K286" s="95"/>
      <c r="L286" s="96"/>
    </row>
    <row r="287" spans="1:12" ht="15.6" thickTop="1" thickBot="1" x14ac:dyDescent="0.35">
      <c r="A287" s="97" t="s">
        <v>32</v>
      </c>
      <c r="B287" s="98"/>
      <c r="C287" s="26">
        <f t="shared" ref="C287" si="76">SUM(C279:C286)</f>
        <v>0</v>
      </c>
      <c r="D287" s="26">
        <f t="shared" ref="D287:L287" si="77">SUM(D279:D286)</f>
        <v>0</v>
      </c>
      <c r="E287" s="26">
        <f t="shared" si="77"/>
        <v>0</v>
      </c>
      <c r="F287" s="26">
        <f t="shared" si="77"/>
        <v>0</v>
      </c>
      <c r="G287" s="26">
        <f t="shared" si="77"/>
        <v>0</v>
      </c>
      <c r="H287" s="26">
        <f t="shared" si="77"/>
        <v>0</v>
      </c>
      <c r="I287" s="26">
        <f t="shared" si="77"/>
        <v>0</v>
      </c>
      <c r="J287" s="26">
        <f t="shared" si="77"/>
        <v>0</v>
      </c>
      <c r="K287" s="26">
        <f t="shared" si="77"/>
        <v>0</v>
      </c>
      <c r="L287" s="99">
        <f t="shared" si="77"/>
        <v>0</v>
      </c>
    </row>
    <row r="289" spans="1:12" ht="15" thickBot="1" x14ac:dyDescent="0.35">
      <c r="A289" s="78"/>
      <c r="B289" s="78"/>
      <c r="C289" s="78"/>
    </row>
    <row r="290" spans="1:12" ht="15" thickBot="1" x14ac:dyDescent="0.35">
      <c r="A290" s="79"/>
      <c r="B290" s="80"/>
      <c r="C290" s="81" t="str">
        <f t="shared" ref="C290:L290" si="78">C$12</f>
        <v>2012 Actual²</v>
      </c>
      <c r="D290" s="13" t="str">
        <f t="shared" si="78"/>
        <v>2013 Actual²</v>
      </c>
      <c r="E290" s="13" t="str">
        <f t="shared" si="78"/>
        <v>2014 Actual²</v>
      </c>
      <c r="F290" s="13" t="str">
        <f t="shared" si="78"/>
        <v>2015 Actual²</v>
      </c>
      <c r="G290" s="13" t="str">
        <f t="shared" si="78"/>
        <v>2016 Actual²</v>
      </c>
      <c r="H290" s="13" t="str">
        <f t="shared" si="78"/>
        <v>2017 Actual²</v>
      </c>
      <c r="I290" s="13" t="str">
        <f t="shared" si="78"/>
        <v>2018 Actual²</v>
      </c>
      <c r="J290" s="13" t="str">
        <f t="shared" si="78"/>
        <v>2019 Actual</v>
      </c>
      <c r="K290" s="13" t="str">
        <f t="shared" si="78"/>
        <v>Bridge Year</v>
      </c>
      <c r="L290" s="41" t="str">
        <f t="shared" si="78"/>
        <v>Test Year</v>
      </c>
    </row>
    <row r="291" spans="1:12" x14ac:dyDescent="0.3">
      <c r="A291" s="79"/>
      <c r="B291" s="80"/>
      <c r="C291" s="13">
        <f t="shared" ref="C291:L291" si="79">C$13</f>
        <v>2012</v>
      </c>
      <c r="D291" s="13">
        <f t="shared" si="79"/>
        <v>2013</v>
      </c>
      <c r="E291" s="13">
        <f t="shared" si="79"/>
        <v>2014</v>
      </c>
      <c r="F291" s="13">
        <f t="shared" si="79"/>
        <v>2015</v>
      </c>
      <c r="G291" s="13">
        <f t="shared" si="79"/>
        <v>2016</v>
      </c>
      <c r="H291" s="13">
        <f t="shared" si="79"/>
        <v>2017</v>
      </c>
      <c r="I291" s="13">
        <f t="shared" si="79"/>
        <v>2018</v>
      </c>
      <c r="J291" s="13">
        <f t="shared" si="79"/>
        <v>2019</v>
      </c>
      <c r="K291" s="13">
        <f t="shared" si="79"/>
        <v>2020</v>
      </c>
      <c r="L291" s="41">
        <f t="shared" si="79"/>
        <v>2021</v>
      </c>
    </row>
    <row r="292" spans="1:12" x14ac:dyDescent="0.3">
      <c r="A292" s="82" t="s">
        <v>13</v>
      </c>
      <c r="B292" s="83"/>
      <c r="C292" s="48" t="str">
        <f t="shared" ref="C292:L292" si="80">IF(C230=0, "", C230)</f>
        <v/>
      </c>
      <c r="D292" s="48" t="str">
        <f t="shared" si="80"/>
        <v/>
      </c>
      <c r="E292" s="48" t="str">
        <f t="shared" si="80"/>
        <v/>
      </c>
      <c r="F292" s="48" t="str">
        <f t="shared" si="80"/>
        <v/>
      </c>
      <c r="G292" s="48" t="str">
        <f t="shared" si="80"/>
        <v/>
      </c>
      <c r="H292" s="48" t="str">
        <f t="shared" si="80"/>
        <v/>
      </c>
      <c r="I292" s="48" t="str">
        <f t="shared" si="80"/>
        <v/>
      </c>
      <c r="J292" s="48" t="str">
        <f t="shared" si="80"/>
        <v/>
      </c>
      <c r="K292" s="48" t="str">
        <f t="shared" si="80"/>
        <v/>
      </c>
      <c r="L292" s="49" t="str">
        <f t="shared" si="80"/>
        <v/>
      </c>
    </row>
    <row r="293" spans="1:12" x14ac:dyDescent="0.3">
      <c r="A293" s="92"/>
      <c r="B293" s="85"/>
      <c r="C293" s="24"/>
      <c r="D293" s="24"/>
      <c r="E293" s="24"/>
      <c r="F293" s="24"/>
      <c r="G293" s="24"/>
      <c r="H293" s="24"/>
      <c r="I293" s="24"/>
      <c r="J293" s="24"/>
      <c r="K293" s="24"/>
      <c r="L293" s="25"/>
    </row>
    <row r="294" spans="1:12" x14ac:dyDescent="0.3">
      <c r="A294" s="92"/>
      <c r="B294" s="85"/>
      <c r="C294" s="24"/>
      <c r="D294" s="24"/>
      <c r="E294" s="24"/>
      <c r="F294" s="24"/>
      <c r="G294" s="24"/>
      <c r="H294" s="24"/>
      <c r="I294" s="24"/>
      <c r="J294" s="24"/>
      <c r="K294" s="86"/>
      <c r="L294" s="25"/>
    </row>
    <row r="295" spans="1:12" x14ac:dyDescent="0.3">
      <c r="A295" s="100"/>
      <c r="B295" s="88"/>
      <c r="C295" s="24"/>
      <c r="D295" s="24"/>
      <c r="E295" s="24"/>
      <c r="F295" s="89"/>
      <c r="G295" s="89"/>
      <c r="H295" s="89"/>
      <c r="I295" s="89"/>
      <c r="J295" s="89"/>
      <c r="K295" s="86"/>
      <c r="L295" s="25"/>
    </row>
    <row r="296" spans="1:12" x14ac:dyDescent="0.3">
      <c r="A296" s="100"/>
      <c r="B296" s="88"/>
      <c r="C296" s="24"/>
      <c r="D296" s="24"/>
      <c r="E296" s="24"/>
      <c r="F296" s="89"/>
      <c r="G296" s="89"/>
      <c r="H296" s="89"/>
      <c r="I296" s="89"/>
      <c r="J296" s="89"/>
      <c r="K296" s="86"/>
      <c r="L296" s="25"/>
    </row>
    <row r="297" spans="1:12" x14ac:dyDescent="0.3">
      <c r="A297" s="92"/>
      <c r="B297" s="85"/>
      <c r="C297" s="24"/>
      <c r="D297" s="24"/>
      <c r="E297" s="24"/>
      <c r="F297" s="89"/>
      <c r="G297" s="89"/>
      <c r="H297" s="89"/>
      <c r="I297" s="89"/>
      <c r="J297" s="89"/>
      <c r="K297" s="89"/>
      <c r="L297" s="25"/>
    </row>
    <row r="298" spans="1:12" x14ac:dyDescent="0.3">
      <c r="A298" s="92"/>
      <c r="B298" s="85"/>
      <c r="C298" s="89"/>
      <c r="D298" s="89"/>
      <c r="E298" s="89"/>
      <c r="F298" s="89"/>
      <c r="G298" s="89"/>
      <c r="H298" s="89"/>
      <c r="I298" s="89"/>
      <c r="J298" s="89"/>
      <c r="K298" s="89"/>
      <c r="L298" s="25"/>
    </row>
    <row r="299" spans="1:12" x14ac:dyDescent="0.3">
      <c r="A299" s="90"/>
      <c r="B299" s="91"/>
      <c r="C299" s="89"/>
      <c r="D299" s="89"/>
      <c r="E299" s="89"/>
      <c r="F299" s="89"/>
      <c r="G299" s="89"/>
      <c r="H299" s="89"/>
      <c r="I299" s="89"/>
      <c r="J299" s="89"/>
      <c r="K299" s="89"/>
      <c r="L299" s="25"/>
    </row>
    <row r="300" spans="1:12" ht="15" thickBot="1" x14ac:dyDescent="0.35">
      <c r="A300" s="92"/>
      <c r="B300" s="85"/>
      <c r="C300" s="93"/>
      <c r="D300" s="93"/>
      <c r="E300" s="93"/>
      <c r="F300" s="93"/>
      <c r="G300" s="94"/>
      <c r="H300" s="94"/>
      <c r="I300" s="94"/>
      <c r="J300" s="94"/>
      <c r="K300" s="95"/>
      <c r="L300" s="96"/>
    </row>
    <row r="301" spans="1:12" ht="15.6" thickTop="1" thickBot="1" x14ac:dyDescent="0.35">
      <c r="A301" s="97" t="s">
        <v>32</v>
      </c>
      <c r="B301" s="98"/>
      <c r="C301" s="26">
        <f t="shared" ref="C301" si="81">SUM(C293:C300)</f>
        <v>0</v>
      </c>
      <c r="D301" s="26">
        <f t="shared" ref="D301:L301" si="82">SUM(D293:D300)</f>
        <v>0</v>
      </c>
      <c r="E301" s="26">
        <f t="shared" si="82"/>
        <v>0</v>
      </c>
      <c r="F301" s="26">
        <f t="shared" si="82"/>
        <v>0</v>
      </c>
      <c r="G301" s="26">
        <f t="shared" si="82"/>
        <v>0</v>
      </c>
      <c r="H301" s="26">
        <f t="shared" si="82"/>
        <v>0</v>
      </c>
      <c r="I301" s="26">
        <f t="shared" si="82"/>
        <v>0</v>
      </c>
      <c r="J301" s="26">
        <f t="shared" si="82"/>
        <v>0</v>
      </c>
      <c r="K301" s="26">
        <f t="shared" si="82"/>
        <v>0</v>
      </c>
      <c r="L301" s="99">
        <f t="shared" si="82"/>
        <v>0</v>
      </c>
    </row>
    <row r="303" spans="1:12" ht="15" thickBot="1" x14ac:dyDescent="0.35">
      <c r="A303" s="78"/>
      <c r="B303" s="78"/>
      <c r="C303" s="78"/>
    </row>
    <row r="304" spans="1:12" ht="15" thickBot="1" x14ac:dyDescent="0.35">
      <c r="A304" s="79"/>
      <c r="B304" s="80"/>
      <c r="C304" s="81" t="str">
        <f t="shared" ref="C304:L304" si="83">C$12</f>
        <v>2012 Actual²</v>
      </c>
      <c r="D304" s="13" t="str">
        <f t="shared" si="83"/>
        <v>2013 Actual²</v>
      </c>
      <c r="E304" s="13" t="str">
        <f t="shared" si="83"/>
        <v>2014 Actual²</v>
      </c>
      <c r="F304" s="13" t="str">
        <f t="shared" si="83"/>
        <v>2015 Actual²</v>
      </c>
      <c r="G304" s="13" t="str">
        <f t="shared" si="83"/>
        <v>2016 Actual²</v>
      </c>
      <c r="H304" s="13" t="str">
        <f t="shared" si="83"/>
        <v>2017 Actual²</v>
      </c>
      <c r="I304" s="13" t="str">
        <f t="shared" si="83"/>
        <v>2018 Actual²</v>
      </c>
      <c r="J304" s="13" t="str">
        <f t="shared" si="83"/>
        <v>2019 Actual</v>
      </c>
      <c r="K304" s="13" t="str">
        <f t="shared" si="83"/>
        <v>Bridge Year</v>
      </c>
      <c r="L304" s="41" t="str">
        <f t="shared" si="83"/>
        <v>Test Year</v>
      </c>
    </row>
    <row r="305" spans="1:12" x14ac:dyDescent="0.3">
      <c r="A305" s="79"/>
      <c r="B305" s="80"/>
      <c r="C305" s="13">
        <f t="shared" ref="C305:L305" si="84">C$13</f>
        <v>2012</v>
      </c>
      <c r="D305" s="13">
        <f t="shared" si="84"/>
        <v>2013</v>
      </c>
      <c r="E305" s="13">
        <f t="shared" si="84"/>
        <v>2014</v>
      </c>
      <c r="F305" s="13">
        <f t="shared" si="84"/>
        <v>2015</v>
      </c>
      <c r="G305" s="13">
        <f t="shared" si="84"/>
        <v>2016</v>
      </c>
      <c r="H305" s="13">
        <f t="shared" si="84"/>
        <v>2017</v>
      </c>
      <c r="I305" s="13">
        <f t="shared" si="84"/>
        <v>2018</v>
      </c>
      <c r="J305" s="13">
        <f t="shared" si="84"/>
        <v>2019</v>
      </c>
      <c r="K305" s="13">
        <f t="shared" si="84"/>
        <v>2020</v>
      </c>
      <c r="L305" s="41">
        <f t="shared" si="84"/>
        <v>2021</v>
      </c>
    </row>
    <row r="306" spans="1:12" x14ac:dyDescent="0.3">
      <c r="A306" s="82" t="s">
        <v>13</v>
      </c>
      <c r="B306" s="83"/>
      <c r="C306" s="48" t="str">
        <f t="shared" ref="C306:L306" si="85">IF(C244=0, "", C244)</f>
        <v/>
      </c>
      <c r="D306" s="48" t="str">
        <f t="shared" si="85"/>
        <v/>
      </c>
      <c r="E306" s="48" t="str">
        <f t="shared" si="85"/>
        <v/>
      </c>
      <c r="F306" s="48" t="str">
        <f t="shared" si="85"/>
        <v/>
      </c>
      <c r="G306" s="48" t="str">
        <f t="shared" si="85"/>
        <v/>
      </c>
      <c r="H306" s="48" t="str">
        <f t="shared" si="85"/>
        <v/>
      </c>
      <c r="I306" s="48" t="str">
        <f t="shared" si="85"/>
        <v/>
      </c>
      <c r="J306" s="48" t="str">
        <f t="shared" si="85"/>
        <v/>
      </c>
      <c r="K306" s="48" t="str">
        <f t="shared" si="85"/>
        <v/>
      </c>
      <c r="L306" s="49" t="str">
        <f t="shared" si="85"/>
        <v/>
      </c>
    </row>
    <row r="307" spans="1:12" x14ac:dyDescent="0.3">
      <c r="A307" s="92"/>
      <c r="B307" s="85"/>
      <c r="C307" s="24"/>
      <c r="D307" s="24"/>
      <c r="E307" s="24"/>
      <c r="F307" s="24"/>
      <c r="G307" s="24"/>
      <c r="H307" s="24"/>
      <c r="I307" s="24"/>
      <c r="J307" s="24"/>
      <c r="K307" s="24"/>
      <c r="L307" s="25"/>
    </row>
    <row r="308" spans="1:12" x14ac:dyDescent="0.3">
      <c r="A308" s="92"/>
      <c r="B308" s="85"/>
      <c r="C308" s="24"/>
      <c r="D308" s="24"/>
      <c r="E308" s="24"/>
      <c r="F308" s="24"/>
      <c r="G308" s="24"/>
      <c r="H308" s="24"/>
      <c r="I308" s="24"/>
      <c r="J308" s="24"/>
      <c r="K308" s="86"/>
      <c r="L308" s="25"/>
    </row>
    <row r="309" spans="1:12" x14ac:dyDescent="0.3">
      <c r="A309" s="100"/>
      <c r="B309" s="88"/>
      <c r="C309" s="24"/>
      <c r="D309" s="24"/>
      <c r="E309" s="24"/>
      <c r="F309" s="89"/>
      <c r="G309" s="89"/>
      <c r="H309" s="89"/>
      <c r="I309" s="89"/>
      <c r="J309" s="89"/>
      <c r="K309" s="86"/>
      <c r="L309" s="25"/>
    </row>
    <row r="310" spans="1:12" x14ac:dyDescent="0.3">
      <c r="A310" s="100"/>
      <c r="B310" s="88"/>
      <c r="C310" s="24"/>
      <c r="D310" s="24"/>
      <c r="E310" s="24"/>
      <c r="F310" s="89"/>
      <c r="G310" s="89"/>
      <c r="H310" s="89"/>
      <c r="I310" s="89"/>
      <c r="J310" s="89"/>
      <c r="K310" s="86"/>
      <c r="L310" s="25"/>
    </row>
    <row r="311" spans="1:12" x14ac:dyDescent="0.3">
      <c r="A311" s="92"/>
      <c r="B311" s="85"/>
      <c r="C311" s="24"/>
      <c r="D311" s="24"/>
      <c r="E311" s="24"/>
      <c r="F311" s="89"/>
      <c r="G311" s="89"/>
      <c r="H311" s="89"/>
      <c r="I311" s="89"/>
      <c r="J311" s="89"/>
      <c r="K311" s="89"/>
      <c r="L311" s="25"/>
    </row>
    <row r="312" spans="1:12" x14ac:dyDescent="0.3">
      <c r="A312" s="92"/>
      <c r="B312" s="85"/>
      <c r="C312" s="89"/>
      <c r="D312" s="89"/>
      <c r="E312" s="89"/>
      <c r="F312" s="89"/>
      <c r="G312" s="89"/>
      <c r="H312" s="89"/>
      <c r="I312" s="89"/>
      <c r="J312" s="89"/>
      <c r="K312" s="89"/>
      <c r="L312" s="25"/>
    </row>
    <row r="313" spans="1:12" x14ac:dyDescent="0.3">
      <c r="A313" s="90"/>
      <c r="B313" s="91"/>
      <c r="C313" s="89"/>
      <c r="D313" s="89"/>
      <c r="E313" s="89"/>
      <c r="F313" s="89"/>
      <c r="G313" s="89"/>
      <c r="H313" s="89"/>
      <c r="I313" s="89"/>
      <c r="J313" s="89"/>
      <c r="K313" s="89"/>
      <c r="L313" s="25"/>
    </row>
    <row r="314" spans="1:12" ht="15" thickBot="1" x14ac:dyDescent="0.35">
      <c r="A314" s="92"/>
      <c r="B314" s="85"/>
      <c r="C314" s="93"/>
      <c r="D314" s="93"/>
      <c r="E314" s="93"/>
      <c r="F314" s="93"/>
      <c r="G314" s="94"/>
      <c r="H314" s="94"/>
      <c r="I314" s="94"/>
      <c r="J314" s="94"/>
      <c r="K314" s="95"/>
      <c r="L314" s="96"/>
    </row>
    <row r="315" spans="1:12" ht="15.6" thickTop="1" thickBot="1" x14ac:dyDescent="0.35">
      <c r="A315" s="97" t="s">
        <v>32</v>
      </c>
      <c r="B315" s="98"/>
      <c r="C315" s="26">
        <f t="shared" ref="C315" si="86">SUM(C307:C314)</f>
        <v>0</v>
      </c>
      <c r="D315" s="26">
        <f t="shared" ref="D315:L315" si="87">SUM(D307:D314)</f>
        <v>0</v>
      </c>
      <c r="E315" s="26">
        <f t="shared" si="87"/>
        <v>0</v>
      </c>
      <c r="F315" s="26">
        <f t="shared" si="87"/>
        <v>0</v>
      </c>
      <c r="G315" s="26">
        <f t="shared" si="87"/>
        <v>0</v>
      </c>
      <c r="H315" s="26">
        <f t="shared" si="87"/>
        <v>0</v>
      </c>
      <c r="I315" s="26">
        <f t="shared" si="87"/>
        <v>0</v>
      </c>
      <c r="J315" s="26">
        <f t="shared" si="87"/>
        <v>0</v>
      </c>
      <c r="K315" s="26">
        <f t="shared" si="87"/>
        <v>0</v>
      </c>
      <c r="L315" s="99">
        <f t="shared" si="87"/>
        <v>0</v>
      </c>
    </row>
    <row r="317" spans="1:12" ht="15" thickBot="1" x14ac:dyDescent="0.35">
      <c r="A317" s="78"/>
      <c r="B317" s="78"/>
      <c r="C317" s="78"/>
    </row>
    <row r="318" spans="1:12" ht="15" thickBot="1" x14ac:dyDescent="0.35">
      <c r="A318" s="79"/>
      <c r="B318" s="80"/>
      <c r="C318" s="81" t="str">
        <f t="shared" ref="C318:L318" si="88">C$12</f>
        <v>2012 Actual²</v>
      </c>
      <c r="D318" s="13" t="str">
        <f t="shared" si="88"/>
        <v>2013 Actual²</v>
      </c>
      <c r="E318" s="13" t="str">
        <f t="shared" si="88"/>
        <v>2014 Actual²</v>
      </c>
      <c r="F318" s="13" t="str">
        <f t="shared" si="88"/>
        <v>2015 Actual²</v>
      </c>
      <c r="G318" s="13" t="str">
        <f t="shared" si="88"/>
        <v>2016 Actual²</v>
      </c>
      <c r="H318" s="13" t="str">
        <f t="shared" si="88"/>
        <v>2017 Actual²</v>
      </c>
      <c r="I318" s="13" t="str">
        <f t="shared" si="88"/>
        <v>2018 Actual²</v>
      </c>
      <c r="J318" s="13" t="str">
        <f t="shared" si="88"/>
        <v>2019 Actual</v>
      </c>
      <c r="K318" s="13" t="str">
        <f t="shared" si="88"/>
        <v>Bridge Year</v>
      </c>
      <c r="L318" s="41" t="str">
        <f t="shared" si="88"/>
        <v>Test Year</v>
      </c>
    </row>
    <row r="319" spans="1:12" x14ac:dyDescent="0.3">
      <c r="A319" s="79"/>
      <c r="B319" s="80"/>
      <c r="C319" s="13">
        <f t="shared" ref="C319:L319" si="89">C$13</f>
        <v>2012</v>
      </c>
      <c r="D319" s="13">
        <f t="shared" si="89"/>
        <v>2013</v>
      </c>
      <c r="E319" s="13">
        <f t="shared" si="89"/>
        <v>2014</v>
      </c>
      <c r="F319" s="13">
        <f t="shared" si="89"/>
        <v>2015</v>
      </c>
      <c r="G319" s="13">
        <f t="shared" si="89"/>
        <v>2016</v>
      </c>
      <c r="H319" s="13">
        <f t="shared" si="89"/>
        <v>2017</v>
      </c>
      <c r="I319" s="13">
        <f t="shared" si="89"/>
        <v>2018</v>
      </c>
      <c r="J319" s="13">
        <f t="shared" si="89"/>
        <v>2019</v>
      </c>
      <c r="K319" s="13">
        <f t="shared" si="89"/>
        <v>2020</v>
      </c>
      <c r="L319" s="41">
        <f t="shared" si="89"/>
        <v>2021</v>
      </c>
    </row>
    <row r="320" spans="1:12" x14ac:dyDescent="0.3">
      <c r="A320" s="82" t="s">
        <v>13</v>
      </c>
      <c r="B320" s="83"/>
      <c r="C320" s="48" t="str">
        <f t="shared" ref="C320:L320" si="90">IF(C258=0, "", C258)</f>
        <v/>
      </c>
      <c r="D320" s="48" t="str">
        <f t="shared" si="90"/>
        <v/>
      </c>
      <c r="E320" s="48" t="str">
        <f t="shared" si="90"/>
        <v/>
      </c>
      <c r="F320" s="48" t="str">
        <f t="shared" si="90"/>
        <v/>
      </c>
      <c r="G320" s="48" t="str">
        <f t="shared" si="90"/>
        <v/>
      </c>
      <c r="H320" s="48" t="str">
        <f t="shared" si="90"/>
        <v/>
      </c>
      <c r="I320" s="48" t="str">
        <f t="shared" si="90"/>
        <v/>
      </c>
      <c r="J320" s="48" t="str">
        <f t="shared" si="90"/>
        <v/>
      </c>
      <c r="K320" s="48" t="str">
        <f t="shared" si="90"/>
        <v/>
      </c>
      <c r="L320" s="49" t="str">
        <f t="shared" si="90"/>
        <v/>
      </c>
    </row>
    <row r="321" spans="1:12" x14ac:dyDescent="0.3">
      <c r="A321" s="92"/>
      <c r="B321" s="85"/>
      <c r="C321" s="24"/>
      <c r="D321" s="24"/>
      <c r="E321" s="24"/>
      <c r="F321" s="24"/>
      <c r="G321" s="24"/>
      <c r="H321" s="24"/>
      <c r="I321" s="24"/>
      <c r="J321" s="24"/>
      <c r="K321" s="24"/>
      <c r="L321" s="25"/>
    </row>
    <row r="322" spans="1:12" x14ac:dyDescent="0.3">
      <c r="A322" s="92"/>
      <c r="B322" s="85"/>
      <c r="C322" s="24"/>
      <c r="D322" s="24"/>
      <c r="E322" s="24"/>
      <c r="F322" s="24"/>
      <c r="G322" s="24"/>
      <c r="H322" s="24"/>
      <c r="I322" s="24"/>
      <c r="J322" s="24"/>
      <c r="K322" s="86"/>
      <c r="L322" s="25"/>
    </row>
    <row r="323" spans="1:12" x14ac:dyDescent="0.3">
      <c r="A323" s="100"/>
      <c r="B323" s="88"/>
      <c r="C323" s="24"/>
      <c r="D323" s="24"/>
      <c r="E323" s="24"/>
      <c r="F323" s="89"/>
      <c r="G323" s="89"/>
      <c r="H323" s="89"/>
      <c r="I323" s="89"/>
      <c r="J323" s="89"/>
      <c r="K323" s="86"/>
      <c r="L323" s="25"/>
    </row>
    <row r="324" spans="1:12" x14ac:dyDescent="0.3">
      <c r="A324" s="100"/>
      <c r="B324" s="88"/>
      <c r="C324" s="24"/>
      <c r="D324" s="24"/>
      <c r="E324" s="24"/>
      <c r="F324" s="89"/>
      <c r="G324" s="89"/>
      <c r="H324" s="89"/>
      <c r="I324" s="89"/>
      <c r="J324" s="89"/>
      <c r="K324" s="86"/>
      <c r="L324" s="25"/>
    </row>
    <row r="325" spans="1:12" x14ac:dyDescent="0.3">
      <c r="A325" s="92"/>
      <c r="B325" s="85"/>
      <c r="C325" s="24"/>
      <c r="D325" s="24"/>
      <c r="E325" s="24"/>
      <c r="F325" s="89"/>
      <c r="G325" s="89"/>
      <c r="H325" s="89"/>
      <c r="I325" s="89"/>
      <c r="J325" s="89"/>
      <c r="K325" s="89"/>
      <c r="L325" s="25"/>
    </row>
    <row r="326" spans="1:12" x14ac:dyDescent="0.3">
      <c r="A326" s="92"/>
      <c r="B326" s="85"/>
      <c r="C326" s="89"/>
      <c r="D326" s="89"/>
      <c r="E326" s="89"/>
      <c r="F326" s="89"/>
      <c r="G326" s="89"/>
      <c r="H326" s="89"/>
      <c r="I326" s="89"/>
      <c r="J326" s="89"/>
      <c r="K326" s="89"/>
      <c r="L326" s="25"/>
    </row>
    <row r="327" spans="1:12" x14ac:dyDescent="0.3">
      <c r="A327" s="90"/>
      <c r="B327" s="91"/>
      <c r="C327" s="89"/>
      <c r="D327" s="89"/>
      <c r="E327" s="89"/>
      <c r="F327" s="89"/>
      <c r="G327" s="89"/>
      <c r="H327" s="89"/>
      <c r="I327" s="89"/>
      <c r="J327" s="89"/>
      <c r="K327" s="89"/>
      <c r="L327" s="25"/>
    </row>
    <row r="328" spans="1:12" ht="15" thickBot="1" x14ac:dyDescent="0.35">
      <c r="A328" s="92"/>
      <c r="B328" s="85"/>
      <c r="C328" s="93"/>
      <c r="D328" s="93"/>
      <c r="E328" s="93"/>
      <c r="F328" s="93"/>
      <c r="G328" s="94"/>
      <c r="H328" s="94"/>
      <c r="I328" s="94"/>
      <c r="J328" s="94"/>
      <c r="K328" s="95"/>
      <c r="L328" s="96"/>
    </row>
    <row r="329" spans="1:12" ht="15.6" thickTop="1" thickBot="1" x14ac:dyDescent="0.35">
      <c r="A329" s="97" t="s">
        <v>32</v>
      </c>
      <c r="B329" s="98"/>
      <c r="C329" s="26">
        <f t="shared" ref="C329" si="91">SUM(C321:C328)</f>
        <v>0</v>
      </c>
      <c r="D329" s="26">
        <f t="shared" ref="D329:L329" si="92">SUM(D321:D328)</f>
        <v>0</v>
      </c>
      <c r="E329" s="26">
        <f t="shared" si="92"/>
        <v>0</v>
      </c>
      <c r="F329" s="26">
        <f t="shared" si="92"/>
        <v>0</v>
      </c>
      <c r="G329" s="26">
        <f t="shared" si="92"/>
        <v>0</v>
      </c>
      <c r="H329" s="26">
        <f t="shared" si="92"/>
        <v>0</v>
      </c>
      <c r="I329" s="26">
        <f t="shared" si="92"/>
        <v>0</v>
      </c>
      <c r="J329" s="26">
        <f t="shared" si="92"/>
        <v>0</v>
      </c>
      <c r="K329" s="26">
        <f t="shared" si="92"/>
        <v>0</v>
      </c>
      <c r="L329" s="99">
        <f t="shared" si="92"/>
        <v>0</v>
      </c>
    </row>
    <row r="331" spans="1:12" ht="15" thickBot="1" x14ac:dyDescent="0.35">
      <c r="A331" s="78"/>
      <c r="B331" s="78"/>
      <c r="C331" s="78"/>
    </row>
    <row r="332" spans="1:12" ht="15" thickBot="1" x14ac:dyDescent="0.35">
      <c r="A332" s="79"/>
      <c r="B332" s="80"/>
      <c r="C332" s="81" t="str">
        <f t="shared" ref="C332:L332" si="93">C$12</f>
        <v>2012 Actual²</v>
      </c>
      <c r="D332" s="13" t="str">
        <f t="shared" si="93"/>
        <v>2013 Actual²</v>
      </c>
      <c r="E332" s="13" t="str">
        <f t="shared" si="93"/>
        <v>2014 Actual²</v>
      </c>
      <c r="F332" s="13" t="str">
        <f t="shared" si="93"/>
        <v>2015 Actual²</v>
      </c>
      <c r="G332" s="13" t="str">
        <f t="shared" si="93"/>
        <v>2016 Actual²</v>
      </c>
      <c r="H332" s="13" t="str">
        <f t="shared" si="93"/>
        <v>2017 Actual²</v>
      </c>
      <c r="I332" s="13" t="str">
        <f t="shared" si="93"/>
        <v>2018 Actual²</v>
      </c>
      <c r="J332" s="13" t="str">
        <f t="shared" si="93"/>
        <v>2019 Actual</v>
      </c>
      <c r="K332" s="13" t="str">
        <f t="shared" si="93"/>
        <v>Bridge Year</v>
      </c>
      <c r="L332" s="41" t="str">
        <f t="shared" si="93"/>
        <v>Test Year</v>
      </c>
    </row>
    <row r="333" spans="1:12" x14ac:dyDescent="0.3">
      <c r="A333" s="79"/>
      <c r="B333" s="80"/>
      <c r="C333" s="13">
        <f t="shared" ref="C333:L333" si="94">C$13</f>
        <v>2012</v>
      </c>
      <c r="D333" s="13">
        <f t="shared" si="94"/>
        <v>2013</v>
      </c>
      <c r="E333" s="13">
        <f t="shared" si="94"/>
        <v>2014</v>
      </c>
      <c r="F333" s="13">
        <f t="shared" si="94"/>
        <v>2015</v>
      </c>
      <c r="G333" s="13">
        <f t="shared" si="94"/>
        <v>2016</v>
      </c>
      <c r="H333" s="13">
        <f t="shared" si="94"/>
        <v>2017</v>
      </c>
      <c r="I333" s="13">
        <f t="shared" si="94"/>
        <v>2018</v>
      </c>
      <c r="J333" s="13">
        <f t="shared" si="94"/>
        <v>2019</v>
      </c>
      <c r="K333" s="13">
        <f t="shared" si="94"/>
        <v>2020</v>
      </c>
      <c r="L333" s="41">
        <f t="shared" si="94"/>
        <v>2021</v>
      </c>
    </row>
    <row r="334" spans="1:12" x14ac:dyDescent="0.3">
      <c r="A334" s="82" t="s">
        <v>13</v>
      </c>
      <c r="B334" s="83"/>
      <c r="C334" s="48" t="str">
        <f t="shared" ref="C334:L334" si="95">IF(C272=0, "", C272)</f>
        <v/>
      </c>
      <c r="D334" s="48" t="str">
        <f t="shared" si="95"/>
        <v/>
      </c>
      <c r="E334" s="48" t="str">
        <f t="shared" si="95"/>
        <v/>
      </c>
      <c r="F334" s="48" t="str">
        <f t="shared" si="95"/>
        <v/>
      </c>
      <c r="G334" s="48" t="str">
        <f t="shared" si="95"/>
        <v/>
      </c>
      <c r="H334" s="48" t="str">
        <f t="shared" si="95"/>
        <v/>
      </c>
      <c r="I334" s="48" t="str">
        <f t="shared" si="95"/>
        <v/>
      </c>
      <c r="J334" s="48" t="str">
        <f t="shared" si="95"/>
        <v/>
      </c>
      <c r="K334" s="48" t="str">
        <f t="shared" si="95"/>
        <v/>
      </c>
      <c r="L334" s="49" t="str">
        <f t="shared" si="95"/>
        <v/>
      </c>
    </row>
    <row r="335" spans="1:12" x14ac:dyDescent="0.3">
      <c r="A335" s="92"/>
      <c r="B335" s="85"/>
      <c r="C335" s="24"/>
      <c r="D335" s="24"/>
      <c r="E335" s="24"/>
      <c r="F335" s="24"/>
      <c r="G335" s="24"/>
      <c r="H335" s="24"/>
      <c r="I335" s="24"/>
      <c r="J335" s="24"/>
      <c r="K335" s="24"/>
      <c r="L335" s="25"/>
    </row>
    <row r="336" spans="1:12" x14ac:dyDescent="0.3">
      <c r="A336" s="92"/>
      <c r="B336" s="85"/>
      <c r="C336" s="24"/>
      <c r="D336" s="24"/>
      <c r="E336" s="24"/>
      <c r="F336" s="24"/>
      <c r="G336" s="24"/>
      <c r="H336" s="24"/>
      <c r="I336" s="24"/>
      <c r="J336" s="24"/>
      <c r="K336" s="86"/>
      <c r="L336" s="25"/>
    </row>
    <row r="337" spans="1:12" x14ac:dyDescent="0.3">
      <c r="A337" s="100"/>
      <c r="B337" s="88"/>
      <c r="C337" s="24"/>
      <c r="D337" s="24"/>
      <c r="E337" s="24"/>
      <c r="F337" s="89"/>
      <c r="G337" s="89"/>
      <c r="H337" s="89"/>
      <c r="I337" s="89"/>
      <c r="J337" s="89"/>
      <c r="K337" s="86"/>
      <c r="L337" s="25"/>
    </row>
    <row r="338" spans="1:12" x14ac:dyDescent="0.3">
      <c r="A338" s="100"/>
      <c r="B338" s="88"/>
      <c r="C338" s="24"/>
      <c r="D338" s="24"/>
      <c r="E338" s="24"/>
      <c r="F338" s="89"/>
      <c r="G338" s="89"/>
      <c r="H338" s="89"/>
      <c r="I338" s="89"/>
      <c r="J338" s="89"/>
      <c r="K338" s="86"/>
      <c r="L338" s="25"/>
    </row>
    <row r="339" spans="1:12" x14ac:dyDescent="0.3">
      <c r="A339" s="92"/>
      <c r="B339" s="85"/>
      <c r="C339" s="24"/>
      <c r="D339" s="24"/>
      <c r="E339" s="24"/>
      <c r="F339" s="89"/>
      <c r="G339" s="89"/>
      <c r="H339" s="89"/>
      <c r="I339" s="89"/>
      <c r="J339" s="89"/>
      <c r="K339" s="89"/>
      <c r="L339" s="25"/>
    </row>
    <row r="340" spans="1:12" x14ac:dyDescent="0.3">
      <c r="A340" s="92"/>
      <c r="B340" s="85"/>
      <c r="C340" s="89"/>
      <c r="D340" s="89"/>
      <c r="E340" s="89"/>
      <c r="F340" s="89"/>
      <c r="G340" s="89"/>
      <c r="H340" s="89"/>
      <c r="I340" s="89"/>
      <c r="J340" s="89"/>
      <c r="K340" s="89"/>
      <c r="L340" s="25"/>
    </row>
    <row r="341" spans="1:12" x14ac:dyDescent="0.3">
      <c r="A341" s="90"/>
      <c r="B341" s="91"/>
      <c r="C341" s="89"/>
      <c r="D341" s="89"/>
      <c r="E341" s="89"/>
      <c r="F341" s="89"/>
      <c r="G341" s="89"/>
      <c r="H341" s="89"/>
      <c r="I341" s="89"/>
      <c r="J341" s="89"/>
      <c r="K341" s="89"/>
      <c r="L341" s="25"/>
    </row>
    <row r="342" spans="1:12" ht="15" thickBot="1" x14ac:dyDescent="0.35">
      <c r="A342" s="92"/>
      <c r="B342" s="85"/>
      <c r="C342" s="93"/>
      <c r="D342" s="93"/>
      <c r="E342" s="93"/>
      <c r="F342" s="93"/>
      <c r="G342" s="94"/>
      <c r="H342" s="94"/>
      <c r="I342" s="94"/>
      <c r="J342" s="94"/>
      <c r="K342" s="95"/>
      <c r="L342" s="96"/>
    </row>
    <row r="343" spans="1:12" ht="15.6" thickTop="1" thickBot="1" x14ac:dyDescent="0.35">
      <c r="A343" s="97" t="s">
        <v>32</v>
      </c>
      <c r="B343" s="98"/>
      <c r="C343" s="26">
        <f t="shared" ref="C343" si="96">SUM(C335:C342)</f>
        <v>0</v>
      </c>
      <c r="D343" s="26">
        <f t="shared" ref="D343:L343" si="97">SUM(D335:D342)</f>
        <v>0</v>
      </c>
      <c r="E343" s="26">
        <f t="shared" si="97"/>
        <v>0</v>
      </c>
      <c r="F343" s="26">
        <f t="shared" si="97"/>
        <v>0</v>
      </c>
      <c r="G343" s="26">
        <f t="shared" si="97"/>
        <v>0</v>
      </c>
      <c r="H343" s="26">
        <f t="shared" si="97"/>
        <v>0</v>
      </c>
      <c r="I343" s="26">
        <f t="shared" si="97"/>
        <v>0</v>
      </c>
      <c r="J343" s="26">
        <f t="shared" si="97"/>
        <v>0</v>
      </c>
      <c r="K343" s="26">
        <f t="shared" si="97"/>
        <v>0</v>
      </c>
      <c r="L343" s="99">
        <f t="shared" si="97"/>
        <v>0</v>
      </c>
    </row>
    <row r="345" spans="1:12" ht="15" thickBot="1" x14ac:dyDescent="0.35">
      <c r="A345" s="78"/>
      <c r="B345" s="78"/>
      <c r="C345" s="78"/>
    </row>
    <row r="346" spans="1:12" ht="15" thickBot="1" x14ac:dyDescent="0.35">
      <c r="A346" s="79"/>
      <c r="B346" s="80"/>
      <c r="C346" s="81" t="str">
        <f t="shared" ref="C346:L346" si="98">C$12</f>
        <v>2012 Actual²</v>
      </c>
      <c r="D346" s="13" t="str">
        <f t="shared" si="98"/>
        <v>2013 Actual²</v>
      </c>
      <c r="E346" s="13" t="str">
        <f t="shared" si="98"/>
        <v>2014 Actual²</v>
      </c>
      <c r="F346" s="13" t="str">
        <f t="shared" si="98"/>
        <v>2015 Actual²</v>
      </c>
      <c r="G346" s="13" t="str">
        <f t="shared" si="98"/>
        <v>2016 Actual²</v>
      </c>
      <c r="H346" s="13" t="str">
        <f t="shared" si="98"/>
        <v>2017 Actual²</v>
      </c>
      <c r="I346" s="13" t="str">
        <f t="shared" si="98"/>
        <v>2018 Actual²</v>
      </c>
      <c r="J346" s="13" t="str">
        <f t="shared" si="98"/>
        <v>2019 Actual</v>
      </c>
      <c r="K346" s="13" t="str">
        <f t="shared" si="98"/>
        <v>Bridge Year</v>
      </c>
      <c r="L346" s="41" t="str">
        <f t="shared" si="98"/>
        <v>Test Year</v>
      </c>
    </row>
    <row r="347" spans="1:12" x14ac:dyDescent="0.3">
      <c r="A347" s="79"/>
      <c r="B347" s="80"/>
      <c r="C347" s="13">
        <f t="shared" ref="C347:L347" si="99">C$13</f>
        <v>2012</v>
      </c>
      <c r="D347" s="13">
        <f t="shared" si="99"/>
        <v>2013</v>
      </c>
      <c r="E347" s="13">
        <f t="shared" si="99"/>
        <v>2014</v>
      </c>
      <c r="F347" s="13">
        <f t="shared" si="99"/>
        <v>2015</v>
      </c>
      <c r="G347" s="13">
        <f t="shared" si="99"/>
        <v>2016</v>
      </c>
      <c r="H347" s="13">
        <f t="shared" si="99"/>
        <v>2017</v>
      </c>
      <c r="I347" s="13">
        <f t="shared" si="99"/>
        <v>2018</v>
      </c>
      <c r="J347" s="13">
        <f t="shared" si="99"/>
        <v>2019</v>
      </c>
      <c r="K347" s="13">
        <f t="shared" si="99"/>
        <v>2020</v>
      </c>
      <c r="L347" s="41">
        <f t="shared" si="99"/>
        <v>2021</v>
      </c>
    </row>
    <row r="348" spans="1:12" x14ac:dyDescent="0.3">
      <c r="A348" s="82" t="s">
        <v>13</v>
      </c>
      <c r="B348" s="83"/>
      <c r="C348" s="48" t="str">
        <f t="shared" ref="C348:L348" si="100">IF(C286=0, "", C286)</f>
        <v/>
      </c>
      <c r="D348" s="48" t="str">
        <f t="shared" si="100"/>
        <v/>
      </c>
      <c r="E348" s="48" t="str">
        <f t="shared" si="100"/>
        <v/>
      </c>
      <c r="F348" s="48" t="str">
        <f t="shared" si="100"/>
        <v/>
      </c>
      <c r="G348" s="48" t="str">
        <f t="shared" si="100"/>
        <v/>
      </c>
      <c r="H348" s="48" t="str">
        <f t="shared" si="100"/>
        <v/>
      </c>
      <c r="I348" s="48" t="str">
        <f t="shared" si="100"/>
        <v/>
      </c>
      <c r="J348" s="48" t="str">
        <f t="shared" si="100"/>
        <v/>
      </c>
      <c r="K348" s="48" t="str">
        <f t="shared" si="100"/>
        <v/>
      </c>
      <c r="L348" s="49" t="str">
        <f t="shared" si="100"/>
        <v/>
      </c>
    </row>
    <row r="349" spans="1:12" x14ac:dyDescent="0.3">
      <c r="A349" s="92"/>
      <c r="B349" s="85"/>
      <c r="C349" s="24"/>
      <c r="D349" s="24"/>
      <c r="E349" s="24"/>
      <c r="F349" s="24"/>
      <c r="G349" s="24"/>
      <c r="H349" s="24"/>
      <c r="I349" s="24"/>
      <c r="J349" s="24"/>
      <c r="K349" s="24"/>
      <c r="L349" s="25"/>
    </row>
    <row r="350" spans="1:12" x14ac:dyDescent="0.3">
      <c r="A350" s="92"/>
      <c r="B350" s="85"/>
      <c r="C350" s="24"/>
      <c r="D350" s="24"/>
      <c r="E350" s="24"/>
      <c r="F350" s="24"/>
      <c r="G350" s="24"/>
      <c r="H350" s="24"/>
      <c r="I350" s="24"/>
      <c r="J350" s="24"/>
      <c r="K350" s="86"/>
      <c r="L350" s="25"/>
    </row>
    <row r="351" spans="1:12" x14ac:dyDescent="0.3">
      <c r="A351" s="100"/>
      <c r="B351" s="88"/>
      <c r="C351" s="24"/>
      <c r="D351" s="24"/>
      <c r="E351" s="24"/>
      <c r="F351" s="89"/>
      <c r="G351" s="89"/>
      <c r="H351" s="89"/>
      <c r="I351" s="89"/>
      <c r="J351" s="89"/>
      <c r="K351" s="86"/>
      <c r="L351" s="25"/>
    </row>
    <row r="352" spans="1:12" x14ac:dyDescent="0.3">
      <c r="A352" s="100"/>
      <c r="B352" s="88"/>
      <c r="C352" s="24"/>
      <c r="D352" s="24"/>
      <c r="E352" s="24"/>
      <c r="F352" s="89"/>
      <c r="G352" s="89"/>
      <c r="H352" s="89"/>
      <c r="I352" s="89"/>
      <c r="J352" s="89"/>
      <c r="K352" s="86"/>
      <c r="L352" s="25"/>
    </row>
    <row r="353" spans="1:12" x14ac:dyDescent="0.3">
      <c r="A353" s="92"/>
      <c r="B353" s="85"/>
      <c r="C353" s="24"/>
      <c r="D353" s="24"/>
      <c r="E353" s="24"/>
      <c r="F353" s="89"/>
      <c r="G353" s="89"/>
      <c r="H353" s="89"/>
      <c r="I353" s="89"/>
      <c r="J353" s="89"/>
      <c r="K353" s="89"/>
      <c r="L353" s="25"/>
    </row>
    <row r="354" spans="1:12" x14ac:dyDescent="0.3">
      <c r="A354" s="92"/>
      <c r="B354" s="85"/>
      <c r="C354" s="89"/>
      <c r="D354" s="89"/>
      <c r="E354" s="89"/>
      <c r="F354" s="89"/>
      <c r="G354" s="89"/>
      <c r="H354" s="89"/>
      <c r="I354" s="89"/>
      <c r="J354" s="89"/>
      <c r="K354" s="89"/>
      <c r="L354" s="25"/>
    </row>
    <row r="355" spans="1:12" x14ac:dyDescent="0.3">
      <c r="A355" s="90"/>
      <c r="B355" s="91"/>
      <c r="C355" s="89"/>
      <c r="D355" s="89"/>
      <c r="E355" s="89"/>
      <c r="F355" s="89"/>
      <c r="G355" s="89"/>
      <c r="H355" s="89"/>
      <c r="I355" s="89"/>
      <c r="J355" s="89"/>
      <c r="K355" s="89"/>
      <c r="L355" s="25"/>
    </row>
    <row r="356" spans="1:12" ht="15" thickBot="1" x14ac:dyDescent="0.35">
      <c r="A356" s="92"/>
      <c r="B356" s="85"/>
      <c r="C356" s="93"/>
      <c r="D356" s="93"/>
      <c r="E356" s="93"/>
      <c r="F356" s="93"/>
      <c r="G356" s="94"/>
      <c r="H356" s="94"/>
      <c r="I356" s="94"/>
      <c r="J356" s="94"/>
      <c r="K356" s="95"/>
      <c r="L356" s="96"/>
    </row>
    <row r="357" spans="1:12" ht="15.6" thickTop="1" thickBot="1" x14ac:dyDescent="0.35">
      <c r="A357" s="97" t="s">
        <v>32</v>
      </c>
      <c r="B357" s="98"/>
      <c r="C357" s="26">
        <f t="shared" ref="C357" si="101">SUM(C349:C356)</f>
        <v>0</v>
      </c>
      <c r="D357" s="26">
        <f t="shared" ref="D357:L357" si="102">SUM(D349:D356)</f>
        <v>0</v>
      </c>
      <c r="E357" s="26">
        <f t="shared" si="102"/>
        <v>0</v>
      </c>
      <c r="F357" s="26">
        <f t="shared" si="102"/>
        <v>0</v>
      </c>
      <c r="G357" s="26">
        <f t="shared" si="102"/>
        <v>0</v>
      </c>
      <c r="H357" s="26">
        <f t="shared" si="102"/>
        <v>0</v>
      </c>
      <c r="I357" s="26">
        <f t="shared" si="102"/>
        <v>0</v>
      </c>
      <c r="J357" s="26">
        <f t="shared" si="102"/>
        <v>0</v>
      </c>
      <c r="K357" s="26">
        <f t="shared" si="102"/>
        <v>0</v>
      </c>
      <c r="L357" s="99">
        <f t="shared" si="102"/>
        <v>0</v>
      </c>
    </row>
    <row r="359" spans="1:12" ht="15" thickBot="1" x14ac:dyDescent="0.35">
      <c r="A359" s="78"/>
      <c r="B359" s="78"/>
      <c r="C359" s="78"/>
    </row>
    <row r="360" spans="1:12" ht="15" thickBot="1" x14ac:dyDescent="0.35">
      <c r="A360" s="79"/>
      <c r="B360" s="80"/>
      <c r="C360" s="81" t="str">
        <f t="shared" ref="C360:L360" si="103">C$12</f>
        <v>2012 Actual²</v>
      </c>
      <c r="D360" s="13" t="str">
        <f t="shared" si="103"/>
        <v>2013 Actual²</v>
      </c>
      <c r="E360" s="13" t="str">
        <f t="shared" si="103"/>
        <v>2014 Actual²</v>
      </c>
      <c r="F360" s="13" t="str">
        <f t="shared" si="103"/>
        <v>2015 Actual²</v>
      </c>
      <c r="G360" s="13" t="str">
        <f t="shared" si="103"/>
        <v>2016 Actual²</v>
      </c>
      <c r="H360" s="13" t="str">
        <f t="shared" si="103"/>
        <v>2017 Actual²</v>
      </c>
      <c r="I360" s="13" t="str">
        <f t="shared" si="103"/>
        <v>2018 Actual²</v>
      </c>
      <c r="J360" s="13" t="str">
        <f t="shared" si="103"/>
        <v>2019 Actual</v>
      </c>
      <c r="K360" s="13" t="str">
        <f t="shared" si="103"/>
        <v>Bridge Year</v>
      </c>
      <c r="L360" s="41" t="str">
        <f t="shared" si="103"/>
        <v>Test Year</v>
      </c>
    </row>
    <row r="361" spans="1:12" x14ac:dyDescent="0.3">
      <c r="A361" s="79"/>
      <c r="B361" s="80"/>
      <c r="C361" s="13">
        <f t="shared" ref="C361:L361" si="104">C$13</f>
        <v>2012</v>
      </c>
      <c r="D361" s="13">
        <f t="shared" si="104"/>
        <v>2013</v>
      </c>
      <c r="E361" s="13">
        <f t="shared" si="104"/>
        <v>2014</v>
      </c>
      <c r="F361" s="13">
        <f t="shared" si="104"/>
        <v>2015</v>
      </c>
      <c r="G361" s="13">
        <f t="shared" si="104"/>
        <v>2016</v>
      </c>
      <c r="H361" s="13">
        <f t="shared" si="104"/>
        <v>2017</v>
      </c>
      <c r="I361" s="13">
        <f t="shared" si="104"/>
        <v>2018</v>
      </c>
      <c r="J361" s="13">
        <f t="shared" si="104"/>
        <v>2019</v>
      </c>
      <c r="K361" s="13">
        <f t="shared" si="104"/>
        <v>2020</v>
      </c>
      <c r="L361" s="41">
        <f t="shared" si="104"/>
        <v>2021</v>
      </c>
    </row>
    <row r="362" spans="1:12" x14ac:dyDescent="0.3">
      <c r="A362" s="82" t="s">
        <v>13</v>
      </c>
      <c r="B362" s="83"/>
      <c r="C362" s="48" t="str">
        <f t="shared" ref="C362:L362" si="105">IF(C300=0, "", C300)</f>
        <v/>
      </c>
      <c r="D362" s="48" t="str">
        <f t="shared" si="105"/>
        <v/>
      </c>
      <c r="E362" s="48" t="str">
        <f t="shared" si="105"/>
        <v/>
      </c>
      <c r="F362" s="48" t="str">
        <f t="shared" si="105"/>
        <v/>
      </c>
      <c r="G362" s="48" t="str">
        <f t="shared" si="105"/>
        <v/>
      </c>
      <c r="H362" s="48" t="str">
        <f t="shared" si="105"/>
        <v/>
      </c>
      <c r="I362" s="48" t="str">
        <f t="shared" si="105"/>
        <v/>
      </c>
      <c r="J362" s="48" t="str">
        <f t="shared" si="105"/>
        <v/>
      </c>
      <c r="K362" s="48" t="str">
        <f t="shared" si="105"/>
        <v/>
      </c>
      <c r="L362" s="49" t="str">
        <f t="shared" si="105"/>
        <v/>
      </c>
    </row>
    <row r="363" spans="1:12" x14ac:dyDescent="0.3">
      <c r="A363" s="92"/>
      <c r="B363" s="85"/>
      <c r="C363" s="24"/>
      <c r="D363" s="24"/>
      <c r="E363" s="24"/>
      <c r="F363" s="24"/>
      <c r="G363" s="24"/>
      <c r="H363" s="24"/>
      <c r="I363" s="24"/>
      <c r="J363" s="24"/>
      <c r="K363" s="24"/>
      <c r="L363" s="25"/>
    </row>
    <row r="364" spans="1:12" x14ac:dyDescent="0.3">
      <c r="A364" s="92"/>
      <c r="B364" s="85"/>
      <c r="C364" s="24"/>
      <c r="D364" s="24"/>
      <c r="E364" s="24"/>
      <c r="F364" s="24"/>
      <c r="G364" s="24"/>
      <c r="H364" s="24"/>
      <c r="I364" s="24"/>
      <c r="J364" s="24"/>
      <c r="K364" s="86"/>
      <c r="L364" s="25"/>
    </row>
    <row r="365" spans="1:12" x14ac:dyDescent="0.3">
      <c r="A365" s="100"/>
      <c r="B365" s="88"/>
      <c r="C365" s="24"/>
      <c r="D365" s="24"/>
      <c r="E365" s="24"/>
      <c r="F365" s="89"/>
      <c r="G365" s="89"/>
      <c r="H365" s="89"/>
      <c r="I365" s="89"/>
      <c r="J365" s="89"/>
      <c r="K365" s="86"/>
      <c r="L365" s="25"/>
    </row>
    <row r="366" spans="1:12" x14ac:dyDescent="0.3">
      <c r="A366" s="100"/>
      <c r="B366" s="88"/>
      <c r="C366" s="24"/>
      <c r="D366" s="24"/>
      <c r="E366" s="24"/>
      <c r="F366" s="89"/>
      <c r="G366" s="89"/>
      <c r="H366" s="89"/>
      <c r="I366" s="89"/>
      <c r="J366" s="89"/>
      <c r="K366" s="86"/>
      <c r="L366" s="25"/>
    </row>
    <row r="367" spans="1:12" x14ac:dyDescent="0.3">
      <c r="A367" s="92"/>
      <c r="B367" s="85"/>
      <c r="C367" s="24"/>
      <c r="D367" s="24"/>
      <c r="E367" s="24"/>
      <c r="F367" s="89"/>
      <c r="G367" s="89"/>
      <c r="H367" s="89"/>
      <c r="I367" s="89"/>
      <c r="J367" s="89"/>
      <c r="K367" s="89"/>
      <c r="L367" s="25"/>
    </row>
    <row r="368" spans="1:12" x14ac:dyDescent="0.3">
      <c r="A368" s="92"/>
      <c r="B368" s="85"/>
      <c r="C368" s="89"/>
      <c r="D368" s="89"/>
      <c r="E368" s="89"/>
      <c r="F368" s="89"/>
      <c r="G368" s="89"/>
      <c r="H368" s="89"/>
      <c r="I368" s="89"/>
      <c r="J368" s="89"/>
      <c r="K368" s="89"/>
      <c r="L368" s="25"/>
    </row>
    <row r="369" spans="1:12" x14ac:dyDescent="0.3">
      <c r="A369" s="90"/>
      <c r="B369" s="91"/>
      <c r="C369" s="89"/>
      <c r="D369" s="89"/>
      <c r="E369" s="89"/>
      <c r="F369" s="89"/>
      <c r="G369" s="89"/>
      <c r="H369" s="89"/>
      <c r="I369" s="89"/>
      <c r="J369" s="89"/>
      <c r="K369" s="89"/>
      <c r="L369" s="25"/>
    </row>
    <row r="370" spans="1:12" ht="15" thickBot="1" x14ac:dyDescent="0.35">
      <c r="A370" s="92"/>
      <c r="B370" s="85"/>
      <c r="C370" s="93"/>
      <c r="D370" s="93"/>
      <c r="E370" s="93"/>
      <c r="F370" s="93"/>
      <c r="G370" s="94"/>
      <c r="H370" s="94"/>
      <c r="I370" s="94"/>
      <c r="J370" s="94"/>
      <c r="K370" s="95"/>
      <c r="L370" s="96"/>
    </row>
    <row r="371" spans="1:12" ht="15.6" thickTop="1" thickBot="1" x14ac:dyDescent="0.35">
      <c r="A371" s="97" t="s">
        <v>32</v>
      </c>
      <c r="B371" s="98"/>
      <c r="C371" s="26">
        <f t="shared" ref="C371" si="106">SUM(C363:C370)</f>
        <v>0</v>
      </c>
      <c r="D371" s="26">
        <f t="shared" ref="D371:L371" si="107">SUM(D363:D370)</f>
        <v>0</v>
      </c>
      <c r="E371" s="26">
        <f t="shared" si="107"/>
        <v>0</v>
      </c>
      <c r="F371" s="26">
        <f t="shared" si="107"/>
        <v>0</v>
      </c>
      <c r="G371" s="26">
        <f t="shared" si="107"/>
        <v>0</v>
      </c>
      <c r="H371" s="26">
        <f t="shared" si="107"/>
        <v>0</v>
      </c>
      <c r="I371" s="26">
        <f t="shared" si="107"/>
        <v>0</v>
      </c>
      <c r="J371" s="26">
        <f t="shared" si="107"/>
        <v>0</v>
      </c>
      <c r="K371" s="26">
        <f t="shared" si="107"/>
        <v>0</v>
      </c>
      <c r="L371" s="99">
        <f t="shared" si="107"/>
        <v>0</v>
      </c>
    </row>
    <row r="373" spans="1:12" ht="15" thickBot="1" x14ac:dyDescent="0.35">
      <c r="A373" s="78"/>
      <c r="B373" s="78"/>
      <c r="C373" s="78"/>
    </row>
    <row r="374" spans="1:12" ht="15" thickBot="1" x14ac:dyDescent="0.35">
      <c r="A374" s="79"/>
      <c r="B374" s="80"/>
      <c r="C374" s="81" t="str">
        <f t="shared" ref="C374:L374" si="108">C$12</f>
        <v>2012 Actual²</v>
      </c>
      <c r="D374" s="13" t="str">
        <f t="shared" si="108"/>
        <v>2013 Actual²</v>
      </c>
      <c r="E374" s="13" t="str">
        <f t="shared" si="108"/>
        <v>2014 Actual²</v>
      </c>
      <c r="F374" s="13" t="str">
        <f t="shared" si="108"/>
        <v>2015 Actual²</v>
      </c>
      <c r="G374" s="13" t="str">
        <f t="shared" si="108"/>
        <v>2016 Actual²</v>
      </c>
      <c r="H374" s="13" t="str">
        <f t="shared" si="108"/>
        <v>2017 Actual²</v>
      </c>
      <c r="I374" s="13" t="str">
        <f t="shared" si="108"/>
        <v>2018 Actual²</v>
      </c>
      <c r="J374" s="13" t="str">
        <f t="shared" si="108"/>
        <v>2019 Actual</v>
      </c>
      <c r="K374" s="13" t="str">
        <f t="shared" si="108"/>
        <v>Bridge Year</v>
      </c>
      <c r="L374" s="41" t="str">
        <f t="shared" si="108"/>
        <v>Test Year</v>
      </c>
    </row>
    <row r="375" spans="1:12" x14ac:dyDescent="0.3">
      <c r="A375" s="79"/>
      <c r="B375" s="80"/>
      <c r="C375" s="13">
        <f t="shared" ref="C375:L375" si="109">C$13</f>
        <v>2012</v>
      </c>
      <c r="D375" s="13">
        <f t="shared" si="109"/>
        <v>2013</v>
      </c>
      <c r="E375" s="13">
        <f t="shared" si="109"/>
        <v>2014</v>
      </c>
      <c r="F375" s="13">
        <f t="shared" si="109"/>
        <v>2015</v>
      </c>
      <c r="G375" s="13">
        <f t="shared" si="109"/>
        <v>2016</v>
      </c>
      <c r="H375" s="13">
        <f t="shared" si="109"/>
        <v>2017</v>
      </c>
      <c r="I375" s="13">
        <f t="shared" si="109"/>
        <v>2018</v>
      </c>
      <c r="J375" s="13">
        <f t="shared" si="109"/>
        <v>2019</v>
      </c>
      <c r="K375" s="13">
        <f t="shared" si="109"/>
        <v>2020</v>
      </c>
      <c r="L375" s="41">
        <f t="shared" si="109"/>
        <v>2021</v>
      </c>
    </row>
    <row r="376" spans="1:12" x14ac:dyDescent="0.3">
      <c r="A376" s="82" t="s">
        <v>13</v>
      </c>
      <c r="B376" s="83"/>
      <c r="C376" s="48" t="str">
        <f t="shared" ref="C376:L376" si="110">IF(C314=0, "", C314)</f>
        <v/>
      </c>
      <c r="D376" s="48" t="str">
        <f t="shared" si="110"/>
        <v/>
      </c>
      <c r="E376" s="48" t="str">
        <f t="shared" si="110"/>
        <v/>
      </c>
      <c r="F376" s="48" t="str">
        <f t="shared" si="110"/>
        <v/>
      </c>
      <c r="G376" s="48" t="str">
        <f t="shared" si="110"/>
        <v/>
      </c>
      <c r="H376" s="48" t="str">
        <f t="shared" si="110"/>
        <v/>
      </c>
      <c r="I376" s="48" t="str">
        <f t="shared" si="110"/>
        <v/>
      </c>
      <c r="J376" s="48" t="str">
        <f t="shared" si="110"/>
        <v/>
      </c>
      <c r="K376" s="48" t="str">
        <f t="shared" si="110"/>
        <v/>
      </c>
      <c r="L376" s="49" t="str">
        <f t="shared" si="110"/>
        <v/>
      </c>
    </row>
    <row r="377" spans="1:12" x14ac:dyDescent="0.3">
      <c r="A377" s="92"/>
      <c r="B377" s="85"/>
      <c r="C377" s="24"/>
      <c r="D377" s="24"/>
      <c r="E377" s="24"/>
      <c r="F377" s="24"/>
      <c r="G377" s="24"/>
      <c r="H377" s="24"/>
      <c r="I377" s="24"/>
      <c r="J377" s="24"/>
      <c r="K377" s="24"/>
      <c r="L377" s="25"/>
    </row>
    <row r="378" spans="1:12" x14ac:dyDescent="0.3">
      <c r="A378" s="92"/>
      <c r="B378" s="85"/>
      <c r="C378" s="24"/>
      <c r="D378" s="24"/>
      <c r="E378" s="24"/>
      <c r="F378" s="24"/>
      <c r="G378" s="24"/>
      <c r="H378" s="24"/>
      <c r="I378" s="24"/>
      <c r="J378" s="24"/>
      <c r="K378" s="86"/>
      <c r="L378" s="25"/>
    </row>
    <row r="379" spans="1:12" x14ac:dyDescent="0.3">
      <c r="A379" s="100"/>
      <c r="B379" s="88"/>
      <c r="C379" s="24"/>
      <c r="D379" s="24"/>
      <c r="E379" s="24"/>
      <c r="F379" s="89"/>
      <c r="G379" s="89"/>
      <c r="H379" s="89"/>
      <c r="I379" s="89"/>
      <c r="J379" s="89"/>
      <c r="K379" s="86"/>
      <c r="L379" s="25"/>
    </row>
    <row r="380" spans="1:12" x14ac:dyDescent="0.3">
      <c r="A380" s="100"/>
      <c r="B380" s="88"/>
      <c r="C380" s="24"/>
      <c r="D380" s="24"/>
      <c r="E380" s="24"/>
      <c r="F380" s="89"/>
      <c r="G380" s="89"/>
      <c r="H380" s="89"/>
      <c r="I380" s="89"/>
      <c r="J380" s="89"/>
      <c r="K380" s="86"/>
      <c r="L380" s="25"/>
    </row>
    <row r="381" spans="1:12" x14ac:dyDescent="0.3">
      <c r="A381" s="92"/>
      <c r="B381" s="85"/>
      <c r="C381" s="24"/>
      <c r="D381" s="24"/>
      <c r="E381" s="24"/>
      <c r="F381" s="89"/>
      <c r="G381" s="89"/>
      <c r="H381" s="89"/>
      <c r="I381" s="89"/>
      <c r="J381" s="89"/>
      <c r="K381" s="89"/>
      <c r="L381" s="25"/>
    </row>
    <row r="382" spans="1:12" x14ac:dyDescent="0.3">
      <c r="A382" s="92"/>
      <c r="B382" s="85"/>
      <c r="C382" s="89"/>
      <c r="D382" s="89"/>
      <c r="E382" s="89"/>
      <c r="F382" s="89"/>
      <c r="G382" s="89"/>
      <c r="H382" s="89"/>
      <c r="I382" s="89"/>
      <c r="J382" s="89"/>
      <c r="K382" s="89"/>
      <c r="L382" s="25"/>
    </row>
    <row r="383" spans="1:12" x14ac:dyDescent="0.3">
      <c r="A383" s="90"/>
      <c r="B383" s="91"/>
      <c r="C383" s="89"/>
      <c r="D383" s="89"/>
      <c r="E383" s="89"/>
      <c r="F383" s="89"/>
      <c r="G383" s="89"/>
      <c r="H383" s="89"/>
      <c r="I383" s="89"/>
      <c r="J383" s="89"/>
      <c r="K383" s="89"/>
      <c r="L383" s="25"/>
    </row>
    <row r="384" spans="1:12" ht="15" thickBot="1" x14ac:dyDescent="0.35">
      <c r="A384" s="92"/>
      <c r="B384" s="85"/>
      <c r="C384" s="93"/>
      <c r="D384" s="93"/>
      <c r="E384" s="93"/>
      <c r="F384" s="93"/>
      <c r="G384" s="94"/>
      <c r="H384" s="94"/>
      <c r="I384" s="94"/>
      <c r="J384" s="94"/>
      <c r="K384" s="95"/>
      <c r="L384" s="96"/>
    </row>
    <row r="385" spans="1:12" ht="15.6" thickTop="1" thickBot="1" x14ac:dyDescent="0.35">
      <c r="A385" s="97" t="s">
        <v>32</v>
      </c>
      <c r="B385" s="98"/>
      <c r="C385" s="26">
        <f t="shared" ref="C385" si="111">SUM(C377:C384)</f>
        <v>0</v>
      </c>
      <c r="D385" s="26">
        <f t="shared" ref="D385:L385" si="112">SUM(D377:D384)</f>
        <v>0</v>
      </c>
      <c r="E385" s="26">
        <f t="shared" si="112"/>
        <v>0</v>
      </c>
      <c r="F385" s="26">
        <f t="shared" si="112"/>
        <v>0</v>
      </c>
      <c r="G385" s="26">
        <f t="shared" si="112"/>
        <v>0</v>
      </c>
      <c r="H385" s="26">
        <f t="shared" si="112"/>
        <v>0</v>
      </c>
      <c r="I385" s="26">
        <f t="shared" si="112"/>
        <v>0</v>
      </c>
      <c r="J385" s="26">
        <f t="shared" si="112"/>
        <v>0</v>
      </c>
      <c r="K385" s="26">
        <f t="shared" si="112"/>
        <v>0</v>
      </c>
      <c r="L385" s="99">
        <f t="shared" si="112"/>
        <v>0</v>
      </c>
    </row>
    <row r="387" spans="1:12" ht="15" thickBot="1" x14ac:dyDescent="0.35">
      <c r="A387" s="78"/>
      <c r="B387" s="78"/>
      <c r="C387" s="78"/>
    </row>
    <row r="388" spans="1:12" ht="15" thickBot="1" x14ac:dyDescent="0.35">
      <c r="A388" s="79"/>
      <c r="B388" s="80"/>
      <c r="C388" s="81" t="str">
        <f t="shared" ref="C388:L388" si="113">C$12</f>
        <v>2012 Actual²</v>
      </c>
      <c r="D388" s="13" t="str">
        <f t="shared" si="113"/>
        <v>2013 Actual²</v>
      </c>
      <c r="E388" s="13" t="str">
        <f t="shared" si="113"/>
        <v>2014 Actual²</v>
      </c>
      <c r="F388" s="13" t="str">
        <f t="shared" si="113"/>
        <v>2015 Actual²</v>
      </c>
      <c r="G388" s="13" t="str">
        <f t="shared" si="113"/>
        <v>2016 Actual²</v>
      </c>
      <c r="H388" s="13" t="str">
        <f t="shared" si="113"/>
        <v>2017 Actual²</v>
      </c>
      <c r="I388" s="13" t="str">
        <f t="shared" si="113"/>
        <v>2018 Actual²</v>
      </c>
      <c r="J388" s="13" t="str">
        <f t="shared" si="113"/>
        <v>2019 Actual</v>
      </c>
      <c r="K388" s="13" t="str">
        <f t="shared" si="113"/>
        <v>Bridge Year</v>
      </c>
      <c r="L388" s="41" t="str">
        <f t="shared" si="113"/>
        <v>Test Year</v>
      </c>
    </row>
    <row r="389" spans="1:12" x14ac:dyDescent="0.3">
      <c r="A389" s="79"/>
      <c r="B389" s="80"/>
      <c r="C389" s="13">
        <f t="shared" ref="C389:L389" si="114">C$13</f>
        <v>2012</v>
      </c>
      <c r="D389" s="13">
        <f t="shared" si="114"/>
        <v>2013</v>
      </c>
      <c r="E389" s="13">
        <f t="shared" si="114"/>
        <v>2014</v>
      </c>
      <c r="F389" s="13">
        <f t="shared" si="114"/>
        <v>2015</v>
      </c>
      <c r="G389" s="13">
        <f t="shared" si="114"/>
        <v>2016</v>
      </c>
      <c r="H389" s="13">
        <f t="shared" si="114"/>
        <v>2017</v>
      </c>
      <c r="I389" s="13">
        <f t="shared" si="114"/>
        <v>2018</v>
      </c>
      <c r="J389" s="13">
        <f t="shared" si="114"/>
        <v>2019</v>
      </c>
      <c r="K389" s="13">
        <f t="shared" si="114"/>
        <v>2020</v>
      </c>
      <c r="L389" s="41">
        <f t="shared" si="114"/>
        <v>2021</v>
      </c>
    </row>
    <row r="390" spans="1:12" x14ac:dyDescent="0.3">
      <c r="A390" s="82" t="s">
        <v>13</v>
      </c>
      <c r="B390" s="83"/>
      <c r="C390" s="48" t="str">
        <f t="shared" ref="C390:L390" si="115">IF(C328=0, "", C328)</f>
        <v/>
      </c>
      <c r="D390" s="48" t="str">
        <f t="shared" si="115"/>
        <v/>
      </c>
      <c r="E390" s="48" t="str">
        <f t="shared" si="115"/>
        <v/>
      </c>
      <c r="F390" s="48" t="str">
        <f t="shared" si="115"/>
        <v/>
      </c>
      <c r="G390" s="48" t="str">
        <f t="shared" si="115"/>
        <v/>
      </c>
      <c r="H390" s="48" t="str">
        <f t="shared" si="115"/>
        <v/>
      </c>
      <c r="I390" s="48" t="str">
        <f t="shared" si="115"/>
        <v/>
      </c>
      <c r="J390" s="48" t="str">
        <f t="shared" si="115"/>
        <v/>
      </c>
      <c r="K390" s="48" t="str">
        <f t="shared" si="115"/>
        <v/>
      </c>
      <c r="L390" s="49" t="str">
        <f t="shared" si="115"/>
        <v/>
      </c>
    </row>
    <row r="391" spans="1:12" x14ac:dyDescent="0.3">
      <c r="A391" s="92"/>
      <c r="B391" s="85"/>
      <c r="C391" s="24"/>
      <c r="D391" s="24"/>
      <c r="E391" s="24"/>
      <c r="F391" s="24"/>
      <c r="G391" s="24"/>
      <c r="H391" s="24"/>
      <c r="I391" s="24"/>
      <c r="J391" s="24"/>
      <c r="K391" s="24"/>
      <c r="L391" s="25"/>
    </row>
    <row r="392" spans="1:12" x14ac:dyDescent="0.3">
      <c r="A392" s="92"/>
      <c r="B392" s="85"/>
      <c r="C392" s="24"/>
      <c r="D392" s="24"/>
      <c r="E392" s="24"/>
      <c r="F392" s="24"/>
      <c r="G392" s="24"/>
      <c r="H392" s="24"/>
      <c r="I392" s="24"/>
      <c r="J392" s="24"/>
      <c r="K392" s="86"/>
      <c r="L392" s="25"/>
    </row>
    <row r="393" spans="1:12" x14ac:dyDescent="0.3">
      <c r="A393" s="100"/>
      <c r="B393" s="88"/>
      <c r="C393" s="24"/>
      <c r="D393" s="24"/>
      <c r="E393" s="24"/>
      <c r="F393" s="89"/>
      <c r="G393" s="89"/>
      <c r="H393" s="89"/>
      <c r="I393" s="89"/>
      <c r="J393" s="89"/>
      <c r="K393" s="86"/>
      <c r="L393" s="25"/>
    </row>
    <row r="394" spans="1:12" x14ac:dyDescent="0.3">
      <c r="A394" s="100"/>
      <c r="B394" s="88"/>
      <c r="C394" s="24"/>
      <c r="D394" s="24"/>
      <c r="E394" s="24"/>
      <c r="F394" s="89"/>
      <c r="G394" s="89"/>
      <c r="H394" s="89"/>
      <c r="I394" s="89"/>
      <c r="J394" s="89"/>
      <c r="K394" s="86"/>
      <c r="L394" s="25"/>
    </row>
    <row r="395" spans="1:12" x14ac:dyDescent="0.3">
      <c r="A395" s="92"/>
      <c r="B395" s="85"/>
      <c r="C395" s="24"/>
      <c r="D395" s="24"/>
      <c r="E395" s="24"/>
      <c r="F395" s="89"/>
      <c r="G395" s="89"/>
      <c r="H395" s="89"/>
      <c r="I395" s="89"/>
      <c r="J395" s="89"/>
      <c r="K395" s="89"/>
      <c r="L395" s="25"/>
    </row>
    <row r="396" spans="1:12" x14ac:dyDescent="0.3">
      <c r="A396" s="92"/>
      <c r="B396" s="85"/>
      <c r="C396" s="89"/>
      <c r="D396" s="89"/>
      <c r="E396" s="89"/>
      <c r="F396" s="89"/>
      <c r="G396" s="89"/>
      <c r="H396" s="89"/>
      <c r="I396" s="89"/>
      <c r="J396" s="89"/>
      <c r="K396" s="89"/>
      <c r="L396" s="25"/>
    </row>
    <row r="397" spans="1:12" x14ac:dyDescent="0.3">
      <c r="A397" s="90"/>
      <c r="B397" s="91"/>
      <c r="C397" s="89"/>
      <c r="D397" s="89"/>
      <c r="E397" s="89"/>
      <c r="F397" s="89"/>
      <c r="G397" s="89"/>
      <c r="H397" s="89"/>
      <c r="I397" s="89"/>
      <c r="J397" s="89"/>
      <c r="K397" s="89"/>
      <c r="L397" s="25"/>
    </row>
    <row r="398" spans="1:12" ht="15" thickBot="1" x14ac:dyDescent="0.35">
      <c r="A398" s="92"/>
      <c r="B398" s="85"/>
      <c r="C398" s="93"/>
      <c r="D398" s="93"/>
      <c r="E398" s="93"/>
      <c r="F398" s="93"/>
      <c r="G398" s="94"/>
      <c r="H398" s="94"/>
      <c r="I398" s="94"/>
      <c r="J398" s="94"/>
      <c r="K398" s="95"/>
      <c r="L398" s="96"/>
    </row>
    <row r="399" spans="1:12" ht="15.6" thickTop="1" thickBot="1" x14ac:dyDescent="0.35">
      <c r="A399" s="97" t="s">
        <v>32</v>
      </c>
      <c r="B399" s="98"/>
      <c r="C399" s="26">
        <f t="shared" ref="C399" si="116">SUM(C391:C398)</f>
        <v>0</v>
      </c>
      <c r="D399" s="26">
        <f t="shared" ref="D399:L399" si="117">SUM(D391:D398)</f>
        <v>0</v>
      </c>
      <c r="E399" s="26">
        <f t="shared" si="117"/>
        <v>0</v>
      </c>
      <c r="F399" s="26">
        <f t="shared" si="117"/>
        <v>0</v>
      </c>
      <c r="G399" s="26">
        <f t="shared" si="117"/>
        <v>0</v>
      </c>
      <c r="H399" s="26">
        <f t="shared" si="117"/>
        <v>0</v>
      </c>
      <c r="I399" s="26">
        <f t="shared" si="117"/>
        <v>0</v>
      </c>
      <c r="J399" s="26">
        <f t="shared" si="117"/>
        <v>0</v>
      </c>
      <c r="K399" s="26">
        <f t="shared" si="117"/>
        <v>0</v>
      </c>
      <c r="L399" s="99">
        <f t="shared" si="117"/>
        <v>0</v>
      </c>
    </row>
    <row r="401" spans="1:12" ht="15" thickBot="1" x14ac:dyDescent="0.35">
      <c r="A401" s="78"/>
      <c r="B401" s="78"/>
      <c r="C401" s="78"/>
    </row>
    <row r="402" spans="1:12" ht="15" thickBot="1" x14ac:dyDescent="0.35">
      <c r="A402" s="79"/>
      <c r="B402" s="80"/>
      <c r="C402" s="81" t="str">
        <f t="shared" ref="C402:L402" si="118">C$12</f>
        <v>2012 Actual²</v>
      </c>
      <c r="D402" s="13" t="str">
        <f t="shared" si="118"/>
        <v>2013 Actual²</v>
      </c>
      <c r="E402" s="13" t="str">
        <f t="shared" si="118"/>
        <v>2014 Actual²</v>
      </c>
      <c r="F402" s="13" t="str">
        <f t="shared" si="118"/>
        <v>2015 Actual²</v>
      </c>
      <c r="G402" s="13" t="str">
        <f t="shared" si="118"/>
        <v>2016 Actual²</v>
      </c>
      <c r="H402" s="13" t="str">
        <f t="shared" si="118"/>
        <v>2017 Actual²</v>
      </c>
      <c r="I402" s="13" t="str">
        <f t="shared" si="118"/>
        <v>2018 Actual²</v>
      </c>
      <c r="J402" s="13" t="str">
        <f t="shared" si="118"/>
        <v>2019 Actual</v>
      </c>
      <c r="K402" s="13" t="str">
        <f t="shared" si="118"/>
        <v>Bridge Year</v>
      </c>
      <c r="L402" s="41" t="str">
        <f t="shared" si="118"/>
        <v>Test Year</v>
      </c>
    </row>
    <row r="403" spans="1:12" x14ac:dyDescent="0.3">
      <c r="A403" s="79"/>
      <c r="B403" s="80"/>
      <c r="C403" s="13">
        <f t="shared" ref="C403:L403" si="119">C$13</f>
        <v>2012</v>
      </c>
      <c r="D403" s="13">
        <f t="shared" si="119"/>
        <v>2013</v>
      </c>
      <c r="E403" s="13">
        <f t="shared" si="119"/>
        <v>2014</v>
      </c>
      <c r="F403" s="13">
        <f t="shared" si="119"/>
        <v>2015</v>
      </c>
      <c r="G403" s="13">
        <f t="shared" si="119"/>
        <v>2016</v>
      </c>
      <c r="H403" s="13">
        <f t="shared" si="119"/>
        <v>2017</v>
      </c>
      <c r="I403" s="13">
        <f t="shared" si="119"/>
        <v>2018</v>
      </c>
      <c r="J403" s="13">
        <f t="shared" si="119"/>
        <v>2019</v>
      </c>
      <c r="K403" s="13">
        <f t="shared" si="119"/>
        <v>2020</v>
      </c>
      <c r="L403" s="41">
        <f t="shared" si="119"/>
        <v>2021</v>
      </c>
    </row>
    <row r="404" spans="1:12" x14ac:dyDescent="0.3">
      <c r="A404" s="82" t="s">
        <v>13</v>
      </c>
      <c r="B404" s="83"/>
      <c r="C404" s="48" t="str">
        <f t="shared" ref="C404:L404" si="120">IF(C342=0, "", C342)</f>
        <v/>
      </c>
      <c r="D404" s="48" t="str">
        <f t="shared" si="120"/>
        <v/>
      </c>
      <c r="E404" s="48" t="str">
        <f t="shared" si="120"/>
        <v/>
      </c>
      <c r="F404" s="48" t="str">
        <f t="shared" si="120"/>
        <v/>
      </c>
      <c r="G404" s="48" t="str">
        <f t="shared" si="120"/>
        <v/>
      </c>
      <c r="H404" s="48" t="str">
        <f t="shared" si="120"/>
        <v/>
      </c>
      <c r="I404" s="48" t="str">
        <f t="shared" si="120"/>
        <v/>
      </c>
      <c r="J404" s="48" t="str">
        <f t="shared" si="120"/>
        <v/>
      </c>
      <c r="K404" s="48" t="str">
        <f t="shared" si="120"/>
        <v/>
      </c>
      <c r="L404" s="49" t="str">
        <f t="shared" si="120"/>
        <v/>
      </c>
    </row>
    <row r="405" spans="1:12" x14ac:dyDescent="0.3">
      <c r="A405" s="92"/>
      <c r="B405" s="85"/>
      <c r="C405" s="24"/>
      <c r="D405" s="24"/>
      <c r="E405" s="24"/>
      <c r="F405" s="24"/>
      <c r="G405" s="24"/>
      <c r="H405" s="24"/>
      <c r="I405" s="24"/>
      <c r="J405" s="24"/>
      <c r="K405" s="24"/>
      <c r="L405" s="25"/>
    </row>
    <row r="406" spans="1:12" x14ac:dyDescent="0.3">
      <c r="A406" s="92"/>
      <c r="B406" s="85"/>
      <c r="C406" s="24"/>
      <c r="D406" s="24"/>
      <c r="E406" s="24"/>
      <c r="F406" s="24"/>
      <c r="G406" s="24"/>
      <c r="H406" s="24"/>
      <c r="I406" s="24"/>
      <c r="J406" s="24"/>
      <c r="K406" s="86"/>
      <c r="L406" s="25"/>
    </row>
    <row r="407" spans="1:12" x14ac:dyDescent="0.3">
      <c r="A407" s="100"/>
      <c r="B407" s="88"/>
      <c r="C407" s="24"/>
      <c r="D407" s="24"/>
      <c r="E407" s="24"/>
      <c r="F407" s="89"/>
      <c r="G407" s="89"/>
      <c r="H407" s="89"/>
      <c r="I407" s="89"/>
      <c r="J407" s="89"/>
      <c r="K407" s="86"/>
      <c r="L407" s="25"/>
    </row>
    <row r="408" spans="1:12" x14ac:dyDescent="0.3">
      <c r="A408" s="100"/>
      <c r="B408" s="88"/>
      <c r="C408" s="24"/>
      <c r="D408" s="24"/>
      <c r="E408" s="24"/>
      <c r="F408" s="89"/>
      <c r="G408" s="89"/>
      <c r="H408" s="89"/>
      <c r="I408" s="89"/>
      <c r="J408" s="89"/>
      <c r="K408" s="86"/>
      <c r="L408" s="25"/>
    </row>
    <row r="409" spans="1:12" x14ac:dyDescent="0.3">
      <c r="A409" s="92"/>
      <c r="B409" s="85"/>
      <c r="C409" s="24"/>
      <c r="D409" s="24"/>
      <c r="E409" s="24"/>
      <c r="F409" s="89"/>
      <c r="G409" s="89"/>
      <c r="H409" s="89"/>
      <c r="I409" s="89"/>
      <c r="J409" s="89"/>
      <c r="K409" s="89"/>
      <c r="L409" s="25"/>
    </row>
    <row r="410" spans="1:12" x14ac:dyDescent="0.3">
      <c r="A410" s="92"/>
      <c r="B410" s="85"/>
      <c r="C410" s="89"/>
      <c r="D410" s="89"/>
      <c r="E410" s="89"/>
      <c r="F410" s="89"/>
      <c r="G410" s="89"/>
      <c r="H410" s="89"/>
      <c r="I410" s="89"/>
      <c r="J410" s="89"/>
      <c r="K410" s="89"/>
      <c r="L410" s="25"/>
    </row>
    <row r="411" spans="1:12" x14ac:dyDescent="0.3">
      <c r="A411" s="90"/>
      <c r="B411" s="91"/>
      <c r="C411" s="89"/>
      <c r="D411" s="89"/>
      <c r="E411" s="89"/>
      <c r="F411" s="89"/>
      <c r="G411" s="89"/>
      <c r="H411" s="89"/>
      <c r="I411" s="89"/>
      <c r="J411" s="89"/>
      <c r="K411" s="89"/>
      <c r="L411" s="25"/>
    </row>
    <row r="412" spans="1:12" ht="15" thickBot="1" x14ac:dyDescent="0.35">
      <c r="A412" s="92"/>
      <c r="B412" s="85"/>
      <c r="C412" s="93"/>
      <c r="D412" s="93"/>
      <c r="E412" s="93"/>
      <c r="F412" s="93"/>
      <c r="G412" s="94"/>
      <c r="H412" s="94"/>
      <c r="I412" s="94"/>
      <c r="J412" s="94"/>
      <c r="K412" s="95"/>
      <c r="L412" s="96"/>
    </row>
    <row r="413" spans="1:12" ht="15.6" thickTop="1" thickBot="1" x14ac:dyDescent="0.35">
      <c r="A413" s="97" t="s">
        <v>32</v>
      </c>
      <c r="B413" s="98"/>
      <c r="C413" s="26">
        <f t="shared" ref="C413" si="121">SUM(C405:C412)</f>
        <v>0</v>
      </c>
      <c r="D413" s="26">
        <f t="shared" ref="D413:L413" si="122">SUM(D405:D412)</f>
        <v>0</v>
      </c>
      <c r="E413" s="26">
        <f t="shared" si="122"/>
        <v>0</v>
      </c>
      <c r="F413" s="26">
        <f t="shared" si="122"/>
        <v>0</v>
      </c>
      <c r="G413" s="26">
        <f t="shared" si="122"/>
        <v>0</v>
      </c>
      <c r="H413" s="26">
        <f t="shared" si="122"/>
        <v>0</v>
      </c>
      <c r="I413" s="26">
        <f t="shared" si="122"/>
        <v>0</v>
      </c>
      <c r="J413" s="26">
        <f t="shared" si="122"/>
        <v>0</v>
      </c>
      <c r="K413" s="26">
        <f t="shared" si="122"/>
        <v>0</v>
      </c>
      <c r="L413" s="99">
        <f t="shared" si="122"/>
        <v>0</v>
      </c>
    </row>
    <row r="415" spans="1:12" ht="15" thickBot="1" x14ac:dyDescent="0.35">
      <c r="A415" s="78"/>
      <c r="B415" s="78"/>
      <c r="C415" s="78"/>
    </row>
    <row r="416" spans="1:12" ht="15" thickBot="1" x14ac:dyDescent="0.35">
      <c r="A416" s="79"/>
      <c r="B416" s="80"/>
      <c r="C416" s="81" t="str">
        <f t="shared" ref="C416:L416" si="123">C$12</f>
        <v>2012 Actual²</v>
      </c>
      <c r="D416" s="13" t="str">
        <f t="shared" si="123"/>
        <v>2013 Actual²</v>
      </c>
      <c r="E416" s="13" t="str">
        <f t="shared" si="123"/>
        <v>2014 Actual²</v>
      </c>
      <c r="F416" s="13" t="str">
        <f t="shared" si="123"/>
        <v>2015 Actual²</v>
      </c>
      <c r="G416" s="13" t="str">
        <f t="shared" si="123"/>
        <v>2016 Actual²</v>
      </c>
      <c r="H416" s="13" t="str">
        <f t="shared" si="123"/>
        <v>2017 Actual²</v>
      </c>
      <c r="I416" s="13" t="str">
        <f t="shared" si="123"/>
        <v>2018 Actual²</v>
      </c>
      <c r="J416" s="13" t="str">
        <f t="shared" si="123"/>
        <v>2019 Actual</v>
      </c>
      <c r="K416" s="13" t="str">
        <f t="shared" si="123"/>
        <v>Bridge Year</v>
      </c>
      <c r="L416" s="41" t="str">
        <f t="shared" si="123"/>
        <v>Test Year</v>
      </c>
    </row>
    <row r="417" spans="1:12" x14ac:dyDescent="0.3">
      <c r="A417" s="79"/>
      <c r="B417" s="80"/>
      <c r="C417" s="13">
        <f t="shared" ref="C417:L417" si="124">C$13</f>
        <v>2012</v>
      </c>
      <c r="D417" s="13">
        <f t="shared" si="124"/>
        <v>2013</v>
      </c>
      <c r="E417" s="13">
        <f t="shared" si="124"/>
        <v>2014</v>
      </c>
      <c r="F417" s="13">
        <f t="shared" si="124"/>
        <v>2015</v>
      </c>
      <c r="G417" s="13">
        <f t="shared" si="124"/>
        <v>2016</v>
      </c>
      <c r="H417" s="13">
        <f t="shared" si="124"/>
        <v>2017</v>
      </c>
      <c r="I417" s="13">
        <f t="shared" si="124"/>
        <v>2018</v>
      </c>
      <c r="J417" s="13">
        <f t="shared" si="124"/>
        <v>2019</v>
      </c>
      <c r="K417" s="13">
        <f t="shared" si="124"/>
        <v>2020</v>
      </c>
      <c r="L417" s="41">
        <f t="shared" si="124"/>
        <v>2021</v>
      </c>
    </row>
    <row r="418" spans="1:12" x14ac:dyDescent="0.3">
      <c r="A418" s="82" t="s">
        <v>13</v>
      </c>
      <c r="B418" s="83"/>
      <c r="C418" s="48" t="str">
        <f t="shared" ref="C418:L418" si="125">IF(C356=0, "", C356)</f>
        <v/>
      </c>
      <c r="D418" s="48" t="str">
        <f t="shared" si="125"/>
        <v/>
      </c>
      <c r="E418" s="48" t="str">
        <f t="shared" si="125"/>
        <v/>
      </c>
      <c r="F418" s="48" t="str">
        <f t="shared" si="125"/>
        <v/>
      </c>
      <c r="G418" s="48" t="str">
        <f t="shared" si="125"/>
        <v/>
      </c>
      <c r="H418" s="48" t="str">
        <f t="shared" si="125"/>
        <v/>
      </c>
      <c r="I418" s="48" t="str">
        <f t="shared" si="125"/>
        <v/>
      </c>
      <c r="J418" s="48" t="str">
        <f t="shared" si="125"/>
        <v/>
      </c>
      <c r="K418" s="48" t="str">
        <f t="shared" si="125"/>
        <v/>
      </c>
      <c r="L418" s="49" t="str">
        <f t="shared" si="125"/>
        <v/>
      </c>
    </row>
    <row r="419" spans="1:12" x14ac:dyDescent="0.3">
      <c r="A419" s="92"/>
      <c r="B419" s="85"/>
      <c r="C419" s="24"/>
      <c r="D419" s="24"/>
      <c r="E419" s="24"/>
      <c r="F419" s="24"/>
      <c r="G419" s="24"/>
      <c r="H419" s="24"/>
      <c r="I419" s="24"/>
      <c r="J419" s="24"/>
      <c r="K419" s="24"/>
      <c r="L419" s="25"/>
    </row>
    <row r="420" spans="1:12" x14ac:dyDescent="0.3">
      <c r="A420" s="92"/>
      <c r="B420" s="85"/>
      <c r="C420" s="24"/>
      <c r="D420" s="24"/>
      <c r="E420" s="24"/>
      <c r="F420" s="24"/>
      <c r="G420" s="24"/>
      <c r="H420" s="24"/>
      <c r="I420" s="24"/>
      <c r="J420" s="24"/>
      <c r="K420" s="86"/>
      <c r="L420" s="25"/>
    </row>
    <row r="421" spans="1:12" x14ac:dyDescent="0.3">
      <c r="A421" s="100"/>
      <c r="B421" s="88"/>
      <c r="C421" s="24"/>
      <c r="D421" s="24"/>
      <c r="E421" s="24"/>
      <c r="F421" s="89"/>
      <c r="G421" s="89"/>
      <c r="H421" s="89"/>
      <c r="I421" s="89"/>
      <c r="J421" s="89"/>
      <c r="K421" s="86"/>
      <c r="L421" s="25"/>
    </row>
    <row r="422" spans="1:12" x14ac:dyDescent="0.3">
      <c r="A422" s="100"/>
      <c r="B422" s="88"/>
      <c r="C422" s="24"/>
      <c r="D422" s="24"/>
      <c r="E422" s="24"/>
      <c r="F422" s="89"/>
      <c r="G422" s="89"/>
      <c r="H422" s="89"/>
      <c r="I422" s="89"/>
      <c r="J422" s="89"/>
      <c r="K422" s="86"/>
      <c r="L422" s="25"/>
    </row>
    <row r="423" spans="1:12" x14ac:dyDescent="0.3">
      <c r="A423" s="92"/>
      <c r="B423" s="85"/>
      <c r="C423" s="24"/>
      <c r="D423" s="24"/>
      <c r="E423" s="24"/>
      <c r="F423" s="89"/>
      <c r="G423" s="89"/>
      <c r="H423" s="89"/>
      <c r="I423" s="89"/>
      <c r="J423" s="89"/>
      <c r="K423" s="89"/>
      <c r="L423" s="25"/>
    </row>
    <row r="424" spans="1:12" x14ac:dyDescent="0.3">
      <c r="A424" s="92"/>
      <c r="B424" s="85"/>
      <c r="C424" s="89"/>
      <c r="D424" s="89"/>
      <c r="E424" s="89"/>
      <c r="F424" s="89"/>
      <c r="G424" s="89"/>
      <c r="H424" s="89"/>
      <c r="I424" s="89"/>
      <c r="J424" s="89"/>
      <c r="K424" s="89"/>
      <c r="L424" s="25"/>
    </row>
    <row r="425" spans="1:12" x14ac:dyDescent="0.3">
      <c r="A425" s="90"/>
      <c r="B425" s="91"/>
      <c r="C425" s="89"/>
      <c r="D425" s="89"/>
      <c r="E425" s="89"/>
      <c r="F425" s="89"/>
      <c r="G425" s="89"/>
      <c r="H425" s="89"/>
      <c r="I425" s="89"/>
      <c r="J425" s="89"/>
      <c r="K425" s="89"/>
      <c r="L425" s="25"/>
    </row>
    <row r="426" spans="1:12" ht="15" thickBot="1" x14ac:dyDescent="0.35">
      <c r="A426" s="92"/>
      <c r="B426" s="85"/>
      <c r="C426" s="93"/>
      <c r="D426" s="93"/>
      <c r="E426" s="93"/>
      <c r="F426" s="93"/>
      <c r="G426" s="94"/>
      <c r="H426" s="94"/>
      <c r="I426" s="94"/>
      <c r="J426" s="94"/>
      <c r="K426" s="95"/>
      <c r="L426" s="96"/>
    </row>
    <row r="427" spans="1:12" ht="15.6" thickTop="1" thickBot="1" x14ac:dyDescent="0.35">
      <c r="A427" s="97" t="s">
        <v>32</v>
      </c>
      <c r="B427" s="98"/>
      <c r="C427" s="26">
        <f t="shared" ref="C427" si="126">SUM(C419:C426)</f>
        <v>0</v>
      </c>
      <c r="D427" s="26">
        <f t="shared" ref="D427:L427" si="127">SUM(D419:D426)</f>
        <v>0</v>
      </c>
      <c r="E427" s="26">
        <f t="shared" si="127"/>
        <v>0</v>
      </c>
      <c r="F427" s="26">
        <f t="shared" si="127"/>
        <v>0</v>
      </c>
      <c r="G427" s="26">
        <f t="shared" si="127"/>
        <v>0</v>
      </c>
      <c r="H427" s="26">
        <f t="shared" si="127"/>
        <v>0</v>
      </c>
      <c r="I427" s="26">
        <f t="shared" si="127"/>
        <v>0</v>
      </c>
      <c r="J427" s="26">
        <f t="shared" si="127"/>
        <v>0</v>
      </c>
      <c r="K427" s="26">
        <f t="shared" si="127"/>
        <v>0</v>
      </c>
      <c r="L427" s="99">
        <f t="shared" si="127"/>
        <v>0</v>
      </c>
    </row>
    <row r="429" spans="1:12" ht="15" thickBot="1" x14ac:dyDescent="0.35">
      <c r="A429" s="78"/>
      <c r="B429" s="78"/>
      <c r="C429" s="78"/>
    </row>
    <row r="430" spans="1:12" ht="15" thickBot="1" x14ac:dyDescent="0.35">
      <c r="A430" s="79"/>
      <c r="B430" s="80"/>
      <c r="C430" s="81" t="str">
        <f t="shared" ref="C430:L430" si="128">C$12</f>
        <v>2012 Actual²</v>
      </c>
      <c r="D430" s="13" t="str">
        <f t="shared" si="128"/>
        <v>2013 Actual²</v>
      </c>
      <c r="E430" s="13" t="str">
        <f t="shared" si="128"/>
        <v>2014 Actual²</v>
      </c>
      <c r="F430" s="13" t="str">
        <f t="shared" si="128"/>
        <v>2015 Actual²</v>
      </c>
      <c r="G430" s="13" t="str">
        <f t="shared" si="128"/>
        <v>2016 Actual²</v>
      </c>
      <c r="H430" s="13" t="str">
        <f t="shared" si="128"/>
        <v>2017 Actual²</v>
      </c>
      <c r="I430" s="13" t="str">
        <f t="shared" si="128"/>
        <v>2018 Actual²</v>
      </c>
      <c r="J430" s="13" t="str">
        <f t="shared" si="128"/>
        <v>2019 Actual</v>
      </c>
      <c r="K430" s="13" t="str">
        <f t="shared" si="128"/>
        <v>Bridge Year</v>
      </c>
      <c r="L430" s="41" t="str">
        <f t="shared" si="128"/>
        <v>Test Year</v>
      </c>
    </row>
    <row r="431" spans="1:12" x14ac:dyDescent="0.3">
      <c r="A431" s="79"/>
      <c r="B431" s="80"/>
      <c r="C431" s="13">
        <f t="shared" ref="C431:L431" si="129">C$13</f>
        <v>2012</v>
      </c>
      <c r="D431" s="13">
        <f t="shared" si="129"/>
        <v>2013</v>
      </c>
      <c r="E431" s="13">
        <f t="shared" si="129"/>
        <v>2014</v>
      </c>
      <c r="F431" s="13">
        <f t="shared" si="129"/>
        <v>2015</v>
      </c>
      <c r="G431" s="13">
        <f t="shared" si="129"/>
        <v>2016</v>
      </c>
      <c r="H431" s="13">
        <f t="shared" si="129"/>
        <v>2017</v>
      </c>
      <c r="I431" s="13">
        <f t="shared" si="129"/>
        <v>2018</v>
      </c>
      <c r="J431" s="13">
        <f t="shared" si="129"/>
        <v>2019</v>
      </c>
      <c r="K431" s="13">
        <f t="shared" si="129"/>
        <v>2020</v>
      </c>
      <c r="L431" s="41">
        <f t="shared" si="129"/>
        <v>2021</v>
      </c>
    </row>
    <row r="432" spans="1:12" x14ac:dyDescent="0.3">
      <c r="A432" s="82" t="s">
        <v>13</v>
      </c>
      <c r="B432" s="83"/>
      <c r="C432" s="48" t="str">
        <f t="shared" ref="C432:L432" si="130">IF(C370=0, "", C370)</f>
        <v/>
      </c>
      <c r="D432" s="48" t="str">
        <f t="shared" si="130"/>
        <v/>
      </c>
      <c r="E432" s="48" t="str">
        <f t="shared" si="130"/>
        <v/>
      </c>
      <c r="F432" s="48" t="str">
        <f t="shared" si="130"/>
        <v/>
      </c>
      <c r="G432" s="48" t="str">
        <f t="shared" si="130"/>
        <v/>
      </c>
      <c r="H432" s="48" t="str">
        <f t="shared" si="130"/>
        <v/>
      </c>
      <c r="I432" s="48" t="str">
        <f t="shared" si="130"/>
        <v/>
      </c>
      <c r="J432" s="48" t="str">
        <f t="shared" si="130"/>
        <v/>
      </c>
      <c r="K432" s="48" t="str">
        <f t="shared" si="130"/>
        <v/>
      </c>
      <c r="L432" s="49" t="str">
        <f t="shared" si="130"/>
        <v/>
      </c>
    </row>
    <row r="433" spans="1:12" x14ac:dyDescent="0.3">
      <c r="A433" s="92"/>
      <c r="B433" s="85"/>
      <c r="C433" s="24"/>
      <c r="D433" s="24"/>
      <c r="E433" s="24"/>
      <c r="F433" s="24"/>
      <c r="G433" s="24"/>
      <c r="H433" s="24"/>
      <c r="I433" s="24"/>
      <c r="J433" s="24"/>
      <c r="K433" s="24"/>
      <c r="L433" s="25"/>
    </row>
    <row r="434" spans="1:12" x14ac:dyDescent="0.3">
      <c r="A434" s="92"/>
      <c r="B434" s="85"/>
      <c r="C434" s="24"/>
      <c r="D434" s="24"/>
      <c r="E434" s="24"/>
      <c r="F434" s="24"/>
      <c r="G434" s="24"/>
      <c r="H434" s="24"/>
      <c r="I434" s="24"/>
      <c r="J434" s="24"/>
      <c r="K434" s="86"/>
      <c r="L434" s="25"/>
    </row>
    <row r="435" spans="1:12" x14ac:dyDescent="0.3">
      <c r="A435" s="100"/>
      <c r="B435" s="88"/>
      <c r="C435" s="24"/>
      <c r="D435" s="24"/>
      <c r="E435" s="24"/>
      <c r="F435" s="89"/>
      <c r="G435" s="89"/>
      <c r="H435" s="89"/>
      <c r="I435" s="89"/>
      <c r="J435" s="89"/>
      <c r="K435" s="86"/>
      <c r="L435" s="25"/>
    </row>
    <row r="436" spans="1:12" x14ac:dyDescent="0.3">
      <c r="A436" s="100"/>
      <c r="B436" s="88"/>
      <c r="C436" s="24"/>
      <c r="D436" s="24"/>
      <c r="E436" s="24"/>
      <c r="F436" s="89"/>
      <c r="G436" s="89"/>
      <c r="H436" s="89"/>
      <c r="I436" s="89"/>
      <c r="J436" s="89"/>
      <c r="K436" s="86"/>
      <c r="L436" s="25"/>
    </row>
    <row r="437" spans="1:12" x14ac:dyDescent="0.3">
      <c r="A437" s="92"/>
      <c r="B437" s="85"/>
      <c r="C437" s="24"/>
      <c r="D437" s="24"/>
      <c r="E437" s="24"/>
      <c r="F437" s="89"/>
      <c r="G437" s="89"/>
      <c r="H437" s="89"/>
      <c r="I437" s="89"/>
      <c r="J437" s="89"/>
      <c r="K437" s="89"/>
      <c r="L437" s="25"/>
    </row>
    <row r="438" spans="1:12" x14ac:dyDescent="0.3">
      <c r="A438" s="92"/>
      <c r="B438" s="85"/>
      <c r="C438" s="89"/>
      <c r="D438" s="89"/>
      <c r="E438" s="89"/>
      <c r="F438" s="89"/>
      <c r="G438" s="89"/>
      <c r="H438" s="89"/>
      <c r="I438" s="89"/>
      <c r="J438" s="89"/>
      <c r="K438" s="89"/>
      <c r="L438" s="25"/>
    </row>
    <row r="439" spans="1:12" x14ac:dyDescent="0.3">
      <c r="A439" s="90"/>
      <c r="B439" s="91"/>
      <c r="C439" s="89"/>
      <c r="D439" s="89"/>
      <c r="E439" s="89"/>
      <c r="F439" s="89"/>
      <c r="G439" s="89"/>
      <c r="H439" s="89"/>
      <c r="I439" s="89"/>
      <c r="J439" s="89"/>
      <c r="K439" s="89"/>
      <c r="L439" s="25"/>
    </row>
    <row r="440" spans="1:12" ht="15" thickBot="1" x14ac:dyDescent="0.35">
      <c r="A440" s="92"/>
      <c r="B440" s="85"/>
      <c r="C440" s="93"/>
      <c r="D440" s="93"/>
      <c r="E440" s="93"/>
      <c r="F440" s="93"/>
      <c r="G440" s="94"/>
      <c r="H440" s="94"/>
      <c r="I440" s="94"/>
      <c r="J440" s="94"/>
      <c r="K440" s="95"/>
      <c r="L440" s="96"/>
    </row>
    <row r="441" spans="1:12" ht="15.6" thickTop="1" thickBot="1" x14ac:dyDescent="0.35">
      <c r="A441" s="97" t="s">
        <v>32</v>
      </c>
      <c r="B441" s="98"/>
      <c r="C441" s="26">
        <f t="shared" ref="C441" si="131">SUM(C433:C440)</f>
        <v>0</v>
      </c>
      <c r="D441" s="26">
        <f t="shared" ref="D441:L441" si="132">SUM(D433:D440)</f>
        <v>0</v>
      </c>
      <c r="E441" s="26">
        <f t="shared" si="132"/>
        <v>0</v>
      </c>
      <c r="F441" s="26">
        <f t="shared" si="132"/>
        <v>0</v>
      </c>
      <c r="G441" s="26">
        <f t="shared" si="132"/>
        <v>0</v>
      </c>
      <c r="H441" s="26">
        <f t="shared" si="132"/>
        <v>0</v>
      </c>
      <c r="I441" s="26">
        <f t="shared" si="132"/>
        <v>0</v>
      </c>
      <c r="J441" s="26">
        <f t="shared" si="132"/>
        <v>0</v>
      </c>
      <c r="K441" s="26">
        <f t="shared" si="132"/>
        <v>0</v>
      </c>
      <c r="L441" s="99">
        <f t="shared" si="132"/>
        <v>0</v>
      </c>
    </row>
    <row r="443" spans="1:12" ht="15" thickBot="1" x14ac:dyDescent="0.35">
      <c r="A443" s="78"/>
      <c r="B443" s="78"/>
      <c r="C443" s="78"/>
    </row>
    <row r="444" spans="1:12" ht="15" thickBot="1" x14ac:dyDescent="0.35">
      <c r="A444" s="79"/>
      <c r="B444" s="80"/>
      <c r="C444" s="81" t="str">
        <f t="shared" ref="C444:L444" si="133">C$12</f>
        <v>2012 Actual²</v>
      </c>
      <c r="D444" s="13" t="str">
        <f t="shared" si="133"/>
        <v>2013 Actual²</v>
      </c>
      <c r="E444" s="13" t="str">
        <f t="shared" si="133"/>
        <v>2014 Actual²</v>
      </c>
      <c r="F444" s="13" t="str">
        <f t="shared" si="133"/>
        <v>2015 Actual²</v>
      </c>
      <c r="G444" s="13" t="str">
        <f t="shared" si="133"/>
        <v>2016 Actual²</v>
      </c>
      <c r="H444" s="13" t="str">
        <f t="shared" si="133"/>
        <v>2017 Actual²</v>
      </c>
      <c r="I444" s="13" t="str">
        <f t="shared" si="133"/>
        <v>2018 Actual²</v>
      </c>
      <c r="J444" s="13" t="str">
        <f t="shared" si="133"/>
        <v>2019 Actual</v>
      </c>
      <c r="K444" s="13" t="str">
        <f t="shared" si="133"/>
        <v>Bridge Year</v>
      </c>
      <c r="L444" s="41" t="str">
        <f t="shared" si="133"/>
        <v>Test Year</v>
      </c>
    </row>
    <row r="445" spans="1:12" x14ac:dyDescent="0.3">
      <c r="A445" s="79"/>
      <c r="B445" s="80"/>
      <c r="C445" s="13">
        <f t="shared" ref="C445:L445" si="134">C$13</f>
        <v>2012</v>
      </c>
      <c r="D445" s="13">
        <f t="shared" si="134"/>
        <v>2013</v>
      </c>
      <c r="E445" s="13">
        <f t="shared" si="134"/>
        <v>2014</v>
      </c>
      <c r="F445" s="13">
        <f t="shared" si="134"/>
        <v>2015</v>
      </c>
      <c r="G445" s="13">
        <f t="shared" si="134"/>
        <v>2016</v>
      </c>
      <c r="H445" s="13">
        <f t="shared" si="134"/>
        <v>2017</v>
      </c>
      <c r="I445" s="13">
        <f t="shared" si="134"/>
        <v>2018</v>
      </c>
      <c r="J445" s="13">
        <f t="shared" si="134"/>
        <v>2019</v>
      </c>
      <c r="K445" s="13">
        <f t="shared" si="134"/>
        <v>2020</v>
      </c>
      <c r="L445" s="41">
        <f t="shared" si="134"/>
        <v>2021</v>
      </c>
    </row>
    <row r="446" spans="1:12" x14ac:dyDescent="0.3">
      <c r="A446" s="82" t="s">
        <v>13</v>
      </c>
      <c r="B446" s="83"/>
      <c r="C446" s="48" t="str">
        <f t="shared" ref="C446:L446" si="135">IF(C384=0, "", C384)</f>
        <v/>
      </c>
      <c r="D446" s="48" t="str">
        <f t="shared" si="135"/>
        <v/>
      </c>
      <c r="E446" s="48" t="str">
        <f t="shared" si="135"/>
        <v/>
      </c>
      <c r="F446" s="48" t="str">
        <f t="shared" si="135"/>
        <v/>
      </c>
      <c r="G446" s="48" t="str">
        <f t="shared" si="135"/>
        <v/>
      </c>
      <c r="H446" s="48" t="str">
        <f t="shared" si="135"/>
        <v/>
      </c>
      <c r="I446" s="48" t="str">
        <f t="shared" si="135"/>
        <v/>
      </c>
      <c r="J446" s="48" t="str">
        <f t="shared" si="135"/>
        <v/>
      </c>
      <c r="K446" s="48" t="str">
        <f t="shared" si="135"/>
        <v/>
      </c>
      <c r="L446" s="49" t="str">
        <f t="shared" si="135"/>
        <v/>
      </c>
    </row>
    <row r="447" spans="1:12" x14ac:dyDescent="0.3">
      <c r="A447" s="92"/>
      <c r="B447" s="85"/>
      <c r="C447" s="24"/>
      <c r="D447" s="24"/>
      <c r="E447" s="24"/>
      <c r="F447" s="24"/>
      <c r="G447" s="24"/>
      <c r="H447" s="24"/>
      <c r="I447" s="24"/>
      <c r="J447" s="24"/>
      <c r="K447" s="24"/>
      <c r="L447" s="25"/>
    </row>
    <row r="448" spans="1:12" x14ac:dyDescent="0.3">
      <c r="A448" s="92"/>
      <c r="B448" s="85"/>
      <c r="C448" s="24"/>
      <c r="D448" s="24"/>
      <c r="E448" s="24"/>
      <c r="F448" s="24"/>
      <c r="G448" s="24"/>
      <c r="H448" s="24"/>
      <c r="I448" s="24"/>
      <c r="J448" s="24"/>
      <c r="K448" s="86"/>
      <c r="L448" s="25"/>
    </row>
    <row r="449" spans="1:12" x14ac:dyDescent="0.3">
      <c r="A449" s="100"/>
      <c r="B449" s="88"/>
      <c r="C449" s="24"/>
      <c r="D449" s="24"/>
      <c r="E449" s="24"/>
      <c r="F449" s="89"/>
      <c r="G449" s="89"/>
      <c r="H449" s="89"/>
      <c r="I449" s="89"/>
      <c r="J449" s="89"/>
      <c r="K449" s="86"/>
      <c r="L449" s="25"/>
    </row>
    <row r="450" spans="1:12" x14ac:dyDescent="0.3">
      <c r="A450" s="100"/>
      <c r="B450" s="88"/>
      <c r="C450" s="24"/>
      <c r="D450" s="24"/>
      <c r="E450" s="24"/>
      <c r="F450" s="89"/>
      <c r="G450" s="89"/>
      <c r="H450" s="89"/>
      <c r="I450" s="89"/>
      <c r="J450" s="89"/>
      <c r="K450" s="86"/>
      <c r="L450" s="25"/>
    </row>
    <row r="451" spans="1:12" x14ac:dyDescent="0.3">
      <c r="A451" s="92"/>
      <c r="B451" s="85"/>
      <c r="C451" s="24"/>
      <c r="D451" s="24"/>
      <c r="E451" s="24"/>
      <c r="F451" s="89"/>
      <c r="G451" s="89"/>
      <c r="H451" s="89"/>
      <c r="I451" s="89"/>
      <c r="J451" s="89"/>
      <c r="K451" s="89"/>
      <c r="L451" s="25"/>
    </row>
    <row r="452" spans="1:12" x14ac:dyDescent="0.3">
      <c r="A452" s="92"/>
      <c r="B452" s="85"/>
      <c r="C452" s="89"/>
      <c r="D452" s="89"/>
      <c r="E452" s="89"/>
      <c r="F452" s="89"/>
      <c r="G452" s="89"/>
      <c r="H452" s="89"/>
      <c r="I452" s="89"/>
      <c r="J452" s="89"/>
      <c r="K452" s="89"/>
      <c r="L452" s="25"/>
    </row>
    <row r="453" spans="1:12" x14ac:dyDescent="0.3">
      <c r="A453" s="90"/>
      <c r="B453" s="91"/>
      <c r="C453" s="89"/>
      <c r="D453" s="89"/>
      <c r="E453" s="89"/>
      <c r="F453" s="89"/>
      <c r="G453" s="89"/>
      <c r="H453" s="89"/>
      <c r="I453" s="89"/>
      <c r="J453" s="89"/>
      <c r="K453" s="89"/>
      <c r="L453" s="25"/>
    </row>
    <row r="454" spans="1:12" ht="15" thickBot="1" x14ac:dyDescent="0.35">
      <c r="A454" s="92"/>
      <c r="B454" s="85"/>
      <c r="C454" s="93"/>
      <c r="D454" s="93"/>
      <c r="E454" s="93"/>
      <c r="F454" s="93"/>
      <c r="G454" s="94"/>
      <c r="H454" s="94"/>
      <c r="I454" s="94"/>
      <c r="J454" s="94"/>
      <c r="K454" s="95"/>
      <c r="L454" s="96"/>
    </row>
    <row r="455" spans="1:12" ht="15.6" thickTop="1" thickBot="1" x14ac:dyDescent="0.35">
      <c r="A455" s="97" t="s">
        <v>32</v>
      </c>
      <c r="B455" s="98"/>
      <c r="C455" s="26">
        <f t="shared" ref="C455" si="136">SUM(C447:C454)</f>
        <v>0</v>
      </c>
      <c r="D455" s="26">
        <f t="shared" ref="D455:L455" si="137">SUM(D447:D454)</f>
        <v>0</v>
      </c>
      <c r="E455" s="26">
        <f t="shared" si="137"/>
        <v>0</v>
      </c>
      <c r="F455" s="26">
        <f t="shared" si="137"/>
        <v>0</v>
      </c>
      <c r="G455" s="26">
        <f t="shared" si="137"/>
        <v>0</v>
      </c>
      <c r="H455" s="26">
        <f t="shared" si="137"/>
        <v>0</v>
      </c>
      <c r="I455" s="26">
        <f t="shared" si="137"/>
        <v>0</v>
      </c>
      <c r="J455" s="26">
        <f t="shared" si="137"/>
        <v>0</v>
      </c>
      <c r="K455" s="26">
        <f t="shared" si="137"/>
        <v>0</v>
      </c>
      <c r="L455" s="99">
        <f t="shared" si="137"/>
        <v>0</v>
      </c>
    </row>
    <row r="457" spans="1:12" ht="15" thickBot="1" x14ac:dyDescent="0.35">
      <c r="A457" s="78"/>
      <c r="B457" s="78"/>
      <c r="C457" s="78"/>
    </row>
    <row r="458" spans="1:12" ht="15" thickBot="1" x14ac:dyDescent="0.35">
      <c r="A458" s="79"/>
      <c r="B458" s="80"/>
      <c r="C458" s="81" t="str">
        <f t="shared" ref="C458:L458" si="138">C$12</f>
        <v>2012 Actual²</v>
      </c>
      <c r="D458" s="13" t="str">
        <f t="shared" si="138"/>
        <v>2013 Actual²</v>
      </c>
      <c r="E458" s="13" t="str">
        <f t="shared" si="138"/>
        <v>2014 Actual²</v>
      </c>
      <c r="F458" s="13" t="str">
        <f t="shared" si="138"/>
        <v>2015 Actual²</v>
      </c>
      <c r="G458" s="13" t="str">
        <f t="shared" si="138"/>
        <v>2016 Actual²</v>
      </c>
      <c r="H458" s="13" t="str">
        <f t="shared" si="138"/>
        <v>2017 Actual²</v>
      </c>
      <c r="I458" s="13" t="str">
        <f t="shared" si="138"/>
        <v>2018 Actual²</v>
      </c>
      <c r="J458" s="13" t="str">
        <f t="shared" si="138"/>
        <v>2019 Actual</v>
      </c>
      <c r="K458" s="13" t="str">
        <f t="shared" si="138"/>
        <v>Bridge Year</v>
      </c>
      <c r="L458" s="41" t="str">
        <f t="shared" si="138"/>
        <v>Test Year</v>
      </c>
    </row>
    <row r="459" spans="1:12" x14ac:dyDescent="0.3">
      <c r="A459" s="79"/>
      <c r="B459" s="80"/>
      <c r="C459" s="13">
        <f t="shared" ref="C459:L459" si="139">C$13</f>
        <v>2012</v>
      </c>
      <c r="D459" s="13">
        <f t="shared" si="139"/>
        <v>2013</v>
      </c>
      <c r="E459" s="13">
        <f t="shared" si="139"/>
        <v>2014</v>
      </c>
      <c r="F459" s="13">
        <f t="shared" si="139"/>
        <v>2015</v>
      </c>
      <c r="G459" s="13">
        <f t="shared" si="139"/>
        <v>2016</v>
      </c>
      <c r="H459" s="13">
        <f t="shared" si="139"/>
        <v>2017</v>
      </c>
      <c r="I459" s="13">
        <f t="shared" si="139"/>
        <v>2018</v>
      </c>
      <c r="J459" s="13">
        <f t="shared" si="139"/>
        <v>2019</v>
      </c>
      <c r="K459" s="13">
        <f t="shared" si="139"/>
        <v>2020</v>
      </c>
      <c r="L459" s="41">
        <f t="shared" si="139"/>
        <v>2021</v>
      </c>
    </row>
    <row r="460" spans="1:12" x14ac:dyDescent="0.3">
      <c r="A460" s="82" t="s">
        <v>13</v>
      </c>
      <c r="B460" s="83"/>
      <c r="C460" s="48" t="str">
        <f t="shared" ref="C460:L460" si="140">IF(C398=0, "", C398)</f>
        <v/>
      </c>
      <c r="D460" s="48" t="str">
        <f t="shared" si="140"/>
        <v/>
      </c>
      <c r="E460" s="48" t="str">
        <f t="shared" si="140"/>
        <v/>
      </c>
      <c r="F460" s="48" t="str">
        <f t="shared" si="140"/>
        <v/>
      </c>
      <c r="G460" s="48" t="str">
        <f t="shared" si="140"/>
        <v/>
      </c>
      <c r="H460" s="48" t="str">
        <f t="shared" si="140"/>
        <v/>
      </c>
      <c r="I460" s="48" t="str">
        <f t="shared" si="140"/>
        <v/>
      </c>
      <c r="J460" s="48" t="str">
        <f t="shared" si="140"/>
        <v/>
      </c>
      <c r="K460" s="48" t="str">
        <f t="shared" si="140"/>
        <v/>
      </c>
      <c r="L460" s="49" t="str">
        <f t="shared" si="140"/>
        <v/>
      </c>
    </row>
    <row r="461" spans="1:12" x14ac:dyDescent="0.3">
      <c r="A461" s="92"/>
      <c r="B461" s="85"/>
      <c r="C461" s="24"/>
      <c r="D461" s="24"/>
      <c r="E461" s="24"/>
      <c r="F461" s="24"/>
      <c r="G461" s="24"/>
      <c r="H461" s="24"/>
      <c r="I461" s="24"/>
      <c r="J461" s="24"/>
      <c r="K461" s="24"/>
      <c r="L461" s="25"/>
    </row>
    <row r="462" spans="1:12" x14ac:dyDescent="0.3">
      <c r="A462" s="92"/>
      <c r="B462" s="85"/>
      <c r="C462" s="24"/>
      <c r="D462" s="24"/>
      <c r="E462" s="24"/>
      <c r="F462" s="24"/>
      <c r="G462" s="24"/>
      <c r="H462" s="24"/>
      <c r="I462" s="24"/>
      <c r="J462" s="24"/>
      <c r="K462" s="86"/>
      <c r="L462" s="25"/>
    </row>
    <row r="463" spans="1:12" x14ac:dyDescent="0.3">
      <c r="A463" s="100"/>
      <c r="B463" s="88"/>
      <c r="C463" s="24"/>
      <c r="D463" s="24"/>
      <c r="E463" s="24"/>
      <c r="F463" s="89"/>
      <c r="G463" s="89"/>
      <c r="H463" s="89"/>
      <c r="I463" s="89"/>
      <c r="J463" s="89"/>
      <c r="K463" s="86"/>
      <c r="L463" s="25"/>
    </row>
    <row r="464" spans="1:12" x14ac:dyDescent="0.3">
      <c r="A464" s="100"/>
      <c r="B464" s="88"/>
      <c r="C464" s="24"/>
      <c r="D464" s="24"/>
      <c r="E464" s="24"/>
      <c r="F464" s="89"/>
      <c r="G464" s="89"/>
      <c r="H464" s="89"/>
      <c r="I464" s="89"/>
      <c r="J464" s="89"/>
      <c r="K464" s="86"/>
      <c r="L464" s="25"/>
    </row>
    <row r="465" spans="1:12" x14ac:dyDescent="0.3">
      <c r="A465" s="92"/>
      <c r="B465" s="85"/>
      <c r="C465" s="24"/>
      <c r="D465" s="24"/>
      <c r="E465" s="24"/>
      <c r="F465" s="89"/>
      <c r="G465" s="89"/>
      <c r="H465" s="89"/>
      <c r="I465" s="89"/>
      <c r="J465" s="89"/>
      <c r="K465" s="89"/>
      <c r="L465" s="25"/>
    </row>
    <row r="466" spans="1:12" x14ac:dyDescent="0.3">
      <c r="A466" s="92"/>
      <c r="B466" s="85"/>
      <c r="C466" s="89"/>
      <c r="D466" s="89"/>
      <c r="E466" s="89"/>
      <c r="F466" s="89"/>
      <c r="G466" s="89"/>
      <c r="H466" s="89"/>
      <c r="I466" s="89"/>
      <c r="J466" s="89"/>
      <c r="K466" s="89"/>
      <c r="L466" s="25"/>
    </row>
    <row r="467" spans="1:12" x14ac:dyDescent="0.3">
      <c r="A467" s="90"/>
      <c r="B467" s="91"/>
      <c r="C467" s="89"/>
      <c r="D467" s="89"/>
      <c r="E467" s="89"/>
      <c r="F467" s="89"/>
      <c r="G467" s="89"/>
      <c r="H467" s="89"/>
      <c r="I467" s="89"/>
      <c r="J467" s="89"/>
      <c r="K467" s="89"/>
      <c r="L467" s="25"/>
    </row>
    <row r="468" spans="1:12" ht="15" thickBot="1" x14ac:dyDescent="0.35">
      <c r="A468" s="92"/>
      <c r="B468" s="85"/>
      <c r="C468" s="93"/>
      <c r="D468" s="93"/>
      <c r="E468" s="93"/>
      <c r="F468" s="93"/>
      <c r="G468" s="94"/>
      <c r="H468" s="94"/>
      <c r="I468" s="94"/>
      <c r="J468" s="94"/>
      <c r="K468" s="95"/>
      <c r="L468" s="96"/>
    </row>
    <row r="469" spans="1:12" ht="15.6" thickTop="1" thickBot="1" x14ac:dyDescent="0.35">
      <c r="A469" s="97" t="s">
        <v>32</v>
      </c>
      <c r="B469" s="98"/>
      <c r="C469" s="26">
        <f t="shared" ref="C469" si="141">SUM(C461:C468)</f>
        <v>0</v>
      </c>
      <c r="D469" s="26">
        <f t="shared" ref="D469:L469" si="142">SUM(D461:D468)</f>
        <v>0</v>
      </c>
      <c r="E469" s="26">
        <f t="shared" si="142"/>
        <v>0</v>
      </c>
      <c r="F469" s="26">
        <f t="shared" si="142"/>
        <v>0</v>
      </c>
      <c r="G469" s="26">
        <f t="shared" si="142"/>
        <v>0</v>
      </c>
      <c r="H469" s="26">
        <f t="shared" si="142"/>
        <v>0</v>
      </c>
      <c r="I469" s="26">
        <f t="shared" si="142"/>
        <v>0</v>
      </c>
      <c r="J469" s="26">
        <f t="shared" si="142"/>
        <v>0</v>
      </c>
      <c r="K469" s="26">
        <f t="shared" si="142"/>
        <v>0</v>
      </c>
      <c r="L469" s="99">
        <f t="shared" si="142"/>
        <v>0</v>
      </c>
    </row>
    <row r="471" spans="1:12" ht="15" thickBot="1" x14ac:dyDescent="0.35">
      <c r="A471" s="78"/>
      <c r="B471" s="78"/>
      <c r="C471" s="78"/>
    </row>
    <row r="472" spans="1:12" ht="15" thickBot="1" x14ac:dyDescent="0.35">
      <c r="A472" s="79"/>
      <c r="B472" s="80"/>
      <c r="C472" s="81" t="str">
        <f t="shared" ref="C472:L472" si="143">C$12</f>
        <v>2012 Actual²</v>
      </c>
      <c r="D472" s="13" t="str">
        <f t="shared" si="143"/>
        <v>2013 Actual²</v>
      </c>
      <c r="E472" s="13" t="str">
        <f t="shared" si="143"/>
        <v>2014 Actual²</v>
      </c>
      <c r="F472" s="13" t="str">
        <f t="shared" si="143"/>
        <v>2015 Actual²</v>
      </c>
      <c r="G472" s="13" t="str">
        <f t="shared" si="143"/>
        <v>2016 Actual²</v>
      </c>
      <c r="H472" s="13" t="str">
        <f t="shared" si="143"/>
        <v>2017 Actual²</v>
      </c>
      <c r="I472" s="13" t="str">
        <f t="shared" si="143"/>
        <v>2018 Actual²</v>
      </c>
      <c r="J472" s="13" t="str">
        <f t="shared" si="143"/>
        <v>2019 Actual</v>
      </c>
      <c r="K472" s="13" t="str">
        <f t="shared" si="143"/>
        <v>Bridge Year</v>
      </c>
      <c r="L472" s="41" t="str">
        <f t="shared" si="143"/>
        <v>Test Year</v>
      </c>
    </row>
    <row r="473" spans="1:12" x14ac:dyDescent="0.3">
      <c r="A473" s="79"/>
      <c r="B473" s="80"/>
      <c r="C473" s="13">
        <f t="shared" ref="C473:L473" si="144">C$13</f>
        <v>2012</v>
      </c>
      <c r="D473" s="13">
        <f t="shared" si="144"/>
        <v>2013</v>
      </c>
      <c r="E473" s="13">
        <f t="shared" si="144"/>
        <v>2014</v>
      </c>
      <c r="F473" s="13">
        <f t="shared" si="144"/>
        <v>2015</v>
      </c>
      <c r="G473" s="13">
        <f t="shared" si="144"/>
        <v>2016</v>
      </c>
      <c r="H473" s="13">
        <f t="shared" si="144"/>
        <v>2017</v>
      </c>
      <c r="I473" s="13">
        <f t="shared" si="144"/>
        <v>2018</v>
      </c>
      <c r="J473" s="13">
        <f t="shared" si="144"/>
        <v>2019</v>
      </c>
      <c r="K473" s="13">
        <f t="shared" si="144"/>
        <v>2020</v>
      </c>
      <c r="L473" s="41">
        <f t="shared" si="144"/>
        <v>2021</v>
      </c>
    </row>
    <row r="474" spans="1:12" x14ac:dyDescent="0.3">
      <c r="A474" s="82" t="s">
        <v>13</v>
      </c>
      <c r="B474" s="83"/>
      <c r="C474" s="48" t="str">
        <f t="shared" ref="C474:L474" si="145">IF(C412=0, "", C412)</f>
        <v/>
      </c>
      <c r="D474" s="48" t="str">
        <f t="shared" si="145"/>
        <v/>
      </c>
      <c r="E474" s="48" t="str">
        <f t="shared" si="145"/>
        <v/>
      </c>
      <c r="F474" s="48" t="str">
        <f t="shared" si="145"/>
        <v/>
      </c>
      <c r="G474" s="48" t="str">
        <f t="shared" si="145"/>
        <v/>
      </c>
      <c r="H474" s="48" t="str">
        <f t="shared" si="145"/>
        <v/>
      </c>
      <c r="I474" s="48" t="str">
        <f t="shared" si="145"/>
        <v/>
      </c>
      <c r="J474" s="48" t="str">
        <f t="shared" si="145"/>
        <v/>
      </c>
      <c r="K474" s="48" t="str">
        <f t="shared" si="145"/>
        <v/>
      </c>
      <c r="L474" s="49" t="str">
        <f t="shared" si="145"/>
        <v/>
      </c>
    </row>
    <row r="475" spans="1:12" x14ac:dyDescent="0.3">
      <c r="A475" s="92"/>
      <c r="B475" s="85"/>
      <c r="C475" s="24"/>
      <c r="D475" s="24"/>
      <c r="E475" s="24"/>
      <c r="F475" s="24"/>
      <c r="G475" s="24"/>
      <c r="H475" s="24"/>
      <c r="I475" s="24"/>
      <c r="J475" s="24"/>
      <c r="K475" s="24"/>
      <c r="L475" s="25"/>
    </row>
    <row r="476" spans="1:12" x14ac:dyDescent="0.3">
      <c r="A476" s="92"/>
      <c r="B476" s="85"/>
      <c r="C476" s="24"/>
      <c r="D476" s="24"/>
      <c r="E476" s="24"/>
      <c r="F476" s="24"/>
      <c r="G476" s="24"/>
      <c r="H476" s="24"/>
      <c r="I476" s="24"/>
      <c r="J476" s="24"/>
      <c r="K476" s="86"/>
      <c r="L476" s="25"/>
    </row>
    <row r="477" spans="1:12" x14ac:dyDescent="0.3">
      <c r="A477" s="100"/>
      <c r="B477" s="88"/>
      <c r="C477" s="24"/>
      <c r="D477" s="24"/>
      <c r="E477" s="24"/>
      <c r="F477" s="89"/>
      <c r="G477" s="89"/>
      <c r="H477" s="89"/>
      <c r="I477" s="89"/>
      <c r="J477" s="89"/>
      <c r="K477" s="86"/>
      <c r="L477" s="25"/>
    </row>
    <row r="478" spans="1:12" x14ac:dyDescent="0.3">
      <c r="A478" s="100"/>
      <c r="B478" s="88"/>
      <c r="C478" s="24"/>
      <c r="D478" s="24"/>
      <c r="E478" s="24"/>
      <c r="F478" s="89"/>
      <c r="G478" s="89"/>
      <c r="H478" s="89"/>
      <c r="I478" s="89"/>
      <c r="J478" s="89"/>
      <c r="K478" s="86"/>
      <c r="L478" s="25"/>
    </row>
    <row r="479" spans="1:12" x14ac:dyDescent="0.3">
      <c r="A479" s="92"/>
      <c r="B479" s="85"/>
      <c r="C479" s="24"/>
      <c r="D479" s="24"/>
      <c r="E479" s="24"/>
      <c r="F479" s="89"/>
      <c r="G479" s="89"/>
      <c r="H479" s="89"/>
      <c r="I479" s="89"/>
      <c r="J479" s="89"/>
      <c r="K479" s="89"/>
      <c r="L479" s="25"/>
    </row>
    <row r="480" spans="1:12" x14ac:dyDescent="0.3">
      <c r="A480" s="92"/>
      <c r="B480" s="85"/>
      <c r="C480" s="89"/>
      <c r="D480" s="89"/>
      <c r="E480" s="89"/>
      <c r="F480" s="89"/>
      <c r="G480" s="89"/>
      <c r="H480" s="89"/>
      <c r="I480" s="89"/>
      <c r="J480" s="89"/>
      <c r="K480" s="89"/>
      <c r="L480" s="25"/>
    </row>
    <row r="481" spans="1:12" x14ac:dyDescent="0.3">
      <c r="A481" s="90"/>
      <c r="B481" s="91"/>
      <c r="C481" s="89"/>
      <c r="D481" s="89"/>
      <c r="E481" s="89"/>
      <c r="F481" s="89"/>
      <c r="G481" s="89"/>
      <c r="H481" s="89"/>
      <c r="I481" s="89"/>
      <c r="J481" s="89"/>
      <c r="K481" s="89"/>
      <c r="L481" s="25"/>
    </row>
    <row r="482" spans="1:12" ht="15" thickBot="1" x14ac:dyDescent="0.35">
      <c r="A482" s="92"/>
      <c r="B482" s="85"/>
      <c r="C482" s="93"/>
      <c r="D482" s="93"/>
      <c r="E482" s="93"/>
      <c r="F482" s="93"/>
      <c r="G482" s="94"/>
      <c r="H482" s="94"/>
      <c r="I482" s="94"/>
      <c r="J482" s="94"/>
      <c r="K482" s="95"/>
      <c r="L482" s="96"/>
    </row>
    <row r="483" spans="1:12" ht="15.6" thickTop="1" thickBot="1" x14ac:dyDescent="0.35">
      <c r="A483" s="97" t="s">
        <v>32</v>
      </c>
      <c r="B483" s="98"/>
      <c r="C483" s="26">
        <f t="shared" ref="C483" si="146">SUM(C475:C482)</f>
        <v>0</v>
      </c>
      <c r="D483" s="26">
        <f t="shared" ref="D483:L483" si="147">SUM(D475:D482)</f>
        <v>0</v>
      </c>
      <c r="E483" s="26">
        <f t="shared" si="147"/>
        <v>0</v>
      </c>
      <c r="F483" s="26">
        <f t="shared" si="147"/>
        <v>0</v>
      </c>
      <c r="G483" s="26">
        <f t="shared" si="147"/>
        <v>0</v>
      </c>
      <c r="H483" s="26">
        <f t="shared" si="147"/>
        <v>0</v>
      </c>
      <c r="I483" s="26">
        <f t="shared" si="147"/>
        <v>0</v>
      </c>
      <c r="J483" s="26">
        <f t="shared" si="147"/>
        <v>0</v>
      </c>
      <c r="K483" s="26">
        <f t="shared" si="147"/>
        <v>0</v>
      </c>
      <c r="L483" s="99">
        <f t="shared" si="147"/>
        <v>0</v>
      </c>
    </row>
    <row r="485" spans="1:12" ht="15" thickBot="1" x14ac:dyDescent="0.35">
      <c r="A485" s="78"/>
      <c r="B485" s="78"/>
      <c r="C485" s="78"/>
    </row>
    <row r="486" spans="1:12" ht="15" thickBot="1" x14ac:dyDescent="0.35">
      <c r="A486" s="79"/>
      <c r="B486" s="80"/>
      <c r="C486" s="81" t="str">
        <f t="shared" ref="C486:L486" si="148">C$12</f>
        <v>2012 Actual²</v>
      </c>
      <c r="D486" s="13" t="str">
        <f t="shared" si="148"/>
        <v>2013 Actual²</v>
      </c>
      <c r="E486" s="13" t="str">
        <f t="shared" si="148"/>
        <v>2014 Actual²</v>
      </c>
      <c r="F486" s="13" t="str">
        <f t="shared" si="148"/>
        <v>2015 Actual²</v>
      </c>
      <c r="G486" s="13" t="str">
        <f t="shared" si="148"/>
        <v>2016 Actual²</v>
      </c>
      <c r="H486" s="13" t="str">
        <f t="shared" si="148"/>
        <v>2017 Actual²</v>
      </c>
      <c r="I486" s="13" t="str">
        <f t="shared" si="148"/>
        <v>2018 Actual²</v>
      </c>
      <c r="J486" s="13" t="str">
        <f t="shared" si="148"/>
        <v>2019 Actual</v>
      </c>
      <c r="K486" s="13" t="str">
        <f t="shared" si="148"/>
        <v>Bridge Year</v>
      </c>
      <c r="L486" s="41" t="str">
        <f t="shared" si="148"/>
        <v>Test Year</v>
      </c>
    </row>
    <row r="487" spans="1:12" x14ac:dyDescent="0.3">
      <c r="A487" s="79"/>
      <c r="B487" s="80"/>
      <c r="C487" s="13">
        <f t="shared" ref="C487:L487" si="149">C$13</f>
        <v>2012</v>
      </c>
      <c r="D487" s="13">
        <f t="shared" si="149"/>
        <v>2013</v>
      </c>
      <c r="E487" s="13">
        <f t="shared" si="149"/>
        <v>2014</v>
      </c>
      <c r="F487" s="13">
        <f t="shared" si="149"/>
        <v>2015</v>
      </c>
      <c r="G487" s="13">
        <f t="shared" si="149"/>
        <v>2016</v>
      </c>
      <c r="H487" s="13">
        <f t="shared" si="149"/>
        <v>2017</v>
      </c>
      <c r="I487" s="13">
        <f t="shared" si="149"/>
        <v>2018</v>
      </c>
      <c r="J487" s="13">
        <f t="shared" si="149"/>
        <v>2019</v>
      </c>
      <c r="K487" s="13">
        <f t="shared" si="149"/>
        <v>2020</v>
      </c>
      <c r="L487" s="41">
        <f t="shared" si="149"/>
        <v>2021</v>
      </c>
    </row>
    <row r="488" spans="1:12" x14ac:dyDescent="0.3">
      <c r="A488" s="82" t="s">
        <v>13</v>
      </c>
      <c r="B488" s="83"/>
      <c r="C488" s="48" t="str">
        <f t="shared" ref="C488:L488" si="150">IF(C426=0, "", C426)</f>
        <v/>
      </c>
      <c r="D488" s="48" t="str">
        <f t="shared" si="150"/>
        <v/>
      </c>
      <c r="E488" s="48" t="str">
        <f t="shared" si="150"/>
        <v/>
      </c>
      <c r="F488" s="48" t="str">
        <f t="shared" si="150"/>
        <v/>
      </c>
      <c r="G488" s="48" t="str">
        <f t="shared" si="150"/>
        <v/>
      </c>
      <c r="H488" s="48" t="str">
        <f t="shared" si="150"/>
        <v/>
      </c>
      <c r="I488" s="48" t="str">
        <f t="shared" si="150"/>
        <v/>
      </c>
      <c r="J488" s="48" t="str">
        <f t="shared" si="150"/>
        <v/>
      </c>
      <c r="K488" s="48" t="str">
        <f t="shared" si="150"/>
        <v/>
      </c>
      <c r="L488" s="49" t="str">
        <f t="shared" si="150"/>
        <v/>
      </c>
    </row>
    <row r="489" spans="1:12" x14ac:dyDescent="0.3">
      <c r="A489" s="92"/>
      <c r="B489" s="85"/>
      <c r="C489" s="24"/>
      <c r="D489" s="24"/>
      <c r="E489" s="24"/>
      <c r="F489" s="24"/>
      <c r="G489" s="24"/>
      <c r="H489" s="24"/>
      <c r="I489" s="24"/>
      <c r="J489" s="24"/>
      <c r="K489" s="24"/>
      <c r="L489" s="25"/>
    </row>
    <row r="490" spans="1:12" x14ac:dyDescent="0.3">
      <c r="A490" s="92"/>
      <c r="B490" s="85"/>
      <c r="C490" s="24"/>
      <c r="D490" s="24"/>
      <c r="E490" s="24"/>
      <c r="F490" s="24"/>
      <c r="G490" s="24"/>
      <c r="H490" s="24"/>
      <c r="I490" s="24"/>
      <c r="J490" s="24"/>
      <c r="K490" s="86"/>
      <c r="L490" s="25"/>
    </row>
    <row r="491" spans="1:12" x14ac:dyDescent="0.3">
      <c r="A491" s="100"/>
      <c r="B491" s="88"/>
      <c r="C491" s="24"/>
      <c r="D491" s="24"/>
      <c r="E491" s="24"/>
      <c r="F491" s="89"/>
      <c r="G491" s="89"/>
      <c r="H491" s="89"/>
      <c r="I491" s="89"/>
      <c r="J491" s="89"/>
      <c r="K491" s="86"/>
      <c r="L491" s="25"/>
    </row>
    <row r="492" spans="1:12" x14ac:dyDescent="0.3">
      <c r="A492" s="100"/>
      <c r="B492" s="88"/>
      <c r="C492" s="24"/>
      <c r="D492" s="24"/>
      <c r="E492" s="24"/>
      <c r="F492" s="89"/>
      <c r="G492" s="89"/>
      <c r="H492" s="89"/>
      <c r="I492" s="89"/>
      <c r="J492" s="89"/>
      <c r="K492" s="86"/>
      <c r="L492" s="25"/>
    </row>
    <row r="493" spans="1:12" x14ac:dyDescent="0.3">
      <c r="A493" s="92"/>
      <c r="B493" s="85"/>
      <c r="C493" s="24"/>
      <c r="D493" s="24"/>
      <c r="E493" s="24"/>
      <c r="F493" s="89"/>
      <c r="G493" s="89"/>
      <c r="H493" s="89"/>
      <c r="I493" s="89"/>
      <c r="J493" s="89"/>
      <c r="K493" s="89"/>
      <c r="L493" s="25"/>
    </row>
    <row r="494" spans="1:12" x14ac:dyDescent="0.3">
      <c r="A494" s="92"/>
      <c r="B494" s="85"/>
      <c r="C494" s="89"/>
      <c r="D494" s="89"/>
      <c r="E494" s="89"/>
      <c r="F494" s="89"/>
      <c r="G494" s="89"/>
      <c r="H494" s="89"/>
      <c r="I494" s="89"/>
      <c r="J494" s="89"/>
      <c r="K494" s="89"/>
      <c r="L494" s="25"/>
    </row>
    <row r="495" spans="1:12" x14ac:dyDescent="0.3">
      <c r="A495" s="90"/>
      <c r="B495" s="91"/>
      <c r="C495" s="89"/>
      <c r="D495" s="89"/>
      <c r="E495" s="89"/>
      <c r="F495" s="89"/>
      <c r="G495" s="89"/>
      <c r="H495" s="89"/>
      <c r="I495" s="89"/>
      <c r="J495" s="89"/>
      <c r="K495" s="89"/>
      <c r="L495" s="25"/>
    </row>
    <row r="496" spans="1:12" ht="15" thickBot="1" x14ac:dyDescent="0.35">
      <c r="A496" s="92"/>
      <c r="B496" s="85"/>
      <c r="C496" s="93"/>
      <c r="D496" s="93"/>
      <c r="E496" s="93"/>
      <c r="F496" s="93"/>
      <c r="G496" s="94"/>
      <c r="H496" s="94"/>
      <c r="I496" s="94"/>
      <c r="J496" s="94"/>
      <c r="K496" s="95"/>
      <c r="L496" s="96"/>
    </row>
    <row r="497" spans="1:12" ht="15.6" thickTop="1" thickBot="1" x14ac:dyDescent="0.35">
      <c r="A497" s="97" t="s">
        <v>32</v>
      </c>
      <c r="B497" s="98"/>
      <c r="C497" s="26">
        <f t="shared" ref="C497" si="151">SUM(C489:C496)</f>
        <v>0</v>
      </c>
      <c r="D497" s="26">
        <f t="shared" ref="D497:L497" si="152">SUM(D489:D496)</f>
        <v>0</v>
      </c>
      <c r="E497" s="26">
        <f t="shared" si="152"/>
        <v>0</v>
      </c>
      <c r="F497" s="26">
        <f t="shared" si="152"/>
        <v>0</v>
      </c>
      <c r="G497" s="26">
        <f t="shared" si="152"/>
        <v>0</v>
      </c>
      <c r="H497" s="26">
        <f t="shared" si="152"/>
        <v>0</v>
      </c>
      <c r="I497" s="26">
        <f t="shared" si="152"/>
        <v>0</v>
      </c>
      <c r="J497" s="26">
        <f t="shared" si="152"/>
        <v>0</v>
      </c>
      <c r="K497" s="26">
        <f t="shared" si="152"/>
        <v>0</v>
      </c>
      <c r="L497" s="99">
        <f t="shared" si="152"/>
        <v>0</v>
      </c>
    </row>
    <row r="499" spans="1:12" ht="15" thickBot="1" x14ac:dyDescent="0.35">
      <c r="A499" s="78"/>
      <c r="B499" s="78"/>
      <c r="C499" s="78"/>
    </row>
    <row r="500" spans="1:12" ht="15" thickBot="1" x14ac:dyDescent="0.35">
      <c r="A500" s="79"/>
      <c r="B500" s="80"/>
      <c r="C500" s="81" t="str">
        <f t="shared" ref="C500:L500" si="153">C$12</f>
        <v>2012 Actual²</v>
      </c>
      <c r="D500" s="13" t="str">
        <f t="shared" si="153"/>
        <v>2013 Actual²</v>
      </c>
      <c r="E500" s="13" t="str">
        <f t="shared" si="153"/>
        <v>2014 Actual²</v>
      </c>
      <c r="F500" s="13" t="str">
        <f t="shared" si="153"/>
        <v>2015 Actual²</v>
      </c>
      <c r="G500" s="13" t="str">
        <f t="shared" si="153"/>
        <v>2016 Actual²</v>
      </c>
      <c r="H500" s="13" t="str">
        <f t="shared" si="153"/>
        <v>2017 Actual²</v>
      </c>
      <c r="I500" s="13" t="str">
        <f t="shared" si="153"/>
        <v>2018 Actual²</v>
      </c>
      <c r="J500" s="13" t="str">
        <f t="shared" si="153"/>
        <v>2019 Actual</v>
      </c>
      <c r="K500" s="13" t="str">
        <f t="shared" si="153"/>
        <v>Bridge Year</v>
      </c>
      <c r="L500" s="41" t="str">
        <f t="shared" si="153"/>
        <v>Test Year</v>
      </c>
    </row>
    <row r="501" spans="1:12" x14ac:dyDescent="0.3">
      <c r="A501" s="79"/>
      <c r="B501" s="80"/>
      <c r="C501" s="13">
        <f t="shared" ref="C501:L501" si="154">C$13</f>
        <v>2012</v>
      </c>
      <c r="D501" s="13">
        <f t="shared" si="154"/>
        <v>2013</v>
      </c>
      <c r="E501" s="13">
        <f t="shared" si="154"/>
        <v>2014</v>
      </c>
      <c r="F501" s="13">
        <f t="shared" si="154"/>
        <v>2015</v>
      </c>
      <c r="G501" s="13">
        <f t="shared" si="154"/>
        <v>2016</v>
      </c>
      <c r="H501" s="13">
        <f t="shared" si="154"/>
        <v>2017</v>
      </c>
      <c r="I501" s="13">
        <f t="shared" si="154"/>
        <v>2018</v>
      </c>
      <c r="J501" s="13">
        <f t="shared" si="154"/>
        <v>2019</v>
      </c>
      <c r="K501" s="13">
        <f t="shared" si="154"/>
        <v>2020</v>
      </c>
      <c r="L501" s="41">
        <f t="shared" si="154"/>
        <v>2021</v>
      </c>
    </row>
    <row r="502" spans="1:12" x14ac:dyDescent="0.3">
      <c r="A502" s="82" t="s">
        <v>13</v>
      </c>
      <c r="B502" s="83"/>
      <c r="C502" s="48" t="str">
        <f t="shared" ref="C502:L502" si="155">IF(C440=0, "", C440)</f>
        <v/>
      </c>
      <c r="D502" s="48" t="str">
        <f t="shared" si="155"/>
        <v/>
      </c>
      <c r="E502" s="48" t="str">
        <f t="shared" si="155"/>
        <v/>
      </c>
      <c r="F502" s="48" t="str">
        <f t="shared" si="155"/>
        <v/>
      </c>
      <c r="G502" s="48" t="str">
        <f t="shared" si="155"/>
        <v/>
      </c>
      <c r="H502" s="48" t="str">
        <f t="shared" si="155"/>
        <v/>
      </c>
      <c r="I502" s="48" t="str">
        <f t="shared" si="155"/>
        <v/>
      </c>
      <c r="J502" s="48" t="str">
        <f t="shared" si="155"/>
        <v/>
      </c>
      <c r="K502" s="48" t="str">
        <f t="shared" si="155"/>
        <v/>
      </c>
      <c r="L502" s="49" t="str">
        <f t="shared" si="155"/>
        <v/>
      </c>
    </row>
    <row r="503" spans="1:12" x14ac:dyDescent="0.3">
      <c r="A503" s="92"/>
      <c r="B503" s="85"/>
      <c r="C503" s="24"/>
      <c r="D503" s="24"/>
      <c r="E503" s="24"/>
      <c r="F503" s="24"/>
      <c r="G503" s="24"/>
      <c r="H503" s="24"/>
      <c r="I503" s="24"/>
      <c r="J503" s="24"/>
      <c r="K503" s="24"/>
      <c r="L503" s="25"/>
    </row>
    <row r="504" spans="1:12" x14ac:dyDescent="0.3">
      <c r="A504" s="92"/>
      <c r="B504" s="85"/>
      <c r="C504" s="24"/>
      <c r="D504" s="24"/>
      <c r="E504" s="24"/>
      <c r="F504" s="24"/>
      <c r="G504" s="24"/>
      <c r="H504" s="24"/>
      <c r="I504" s="24"/>
      <c r="J504" s="24"/>
      <c r="K504" s="86"/>
      <c r="L504" s="25"/>
    </row>
    <row r="505" spans="1:12" x14ac:dyDescent="0.3">
      <c r="A505" s="100"/>
      <c r="B505" s="88"/>
      <c r="C505" s="24"/>
      <c r="D505" s="24"/>
      <c r="E505" s="24"/>
      <c r="F505" s="89"/>
      <c r="G505" s="89"/>
      <c r="H505" s="89"/>
      <c r="I505" s="89"/>
      <c r="J505" s="89"/>
      <c r="K505" s="86"/>
      <c r="L505" s="25"/>
    </row>
    <row r="506" spans="1:12" x14ac:dyDescent="0.3">
      <c r="A506" s="100"/>
      <c r="B506" s="88"/>
      <c r="C506" s="24"/>
      <c r="D506" s="24"/>
      <c r="E506" s="24"/>
      <c r="F506" s="89"/>
      <c r="G506" s="89"/>
      <c r="H506" s="89"/>
      <c r="I506" s="89"/>
      <c r="J506" s="89"/>
      <c r="K506" s="86"/>
      <c r="L506" s="25"/>
    </row>
    <row r="507" spans="1:12" x14ac:dyDescent="0.3">
      <c r="A507" s="92"/>
      <c r="B507" s="85"/>
      <c r="C507" s="24"/>
      <c r="D507" s="24"/>
      <c r="E507" s="24"/>
      <c r="F507" s="89"/>
      <c r="G507" s="89"/>
      <c r="H507" s="89"/>
      <c r="I507" s="89"/>
      <c r="J507" s="89"/>
      <c r="K507" s="89"/>
      <c r="L507" s="25"/>
    </row>
    <row r="508" spans="1:12" x14ac:dyDescent="0.3">
      <c r="A508" s="92"/>
      <c r="B508" s="85"/>
      <c r="C508" s="89"/>
      <c r="D508" s="89"/>
      <c r="E508" s="89"/>
      <c r="F508" s="89"/>
      <c r="G508" s="89"/>
      <c r="H508" s="89"/>
      <c r="I508" s="89"/>
      <c r="J508" s="89"/>
      <c r="K508" s="89"/>
      <c r="L508" s="25"/>
    </row>
    <row r="509" spans="1:12" x14ac:dyDescent="0.3">
      <c r="A509" s="90"/>
      <c r="B509" s="91"/>
      <c r="C509" s="89"/>
      <c r="D509" s="89"/>
      <c r="E509" s="89"/>
      <c r="F509" s="89"/>
      <c r="G509" s="89"/>
      <c r="H509" s="89"/>
      <c r="I509" s="89"/>
      <c r="J509" s="89"/>
      <c r="K509" s="89"/>
      <c r="L509" s="25"/>
    </row>
    <row r="510" spans="1:12" ht="15" thickBot="1" x14ac:dyDescent="0.35">
      <c r="A510" s="92"/>
      <c r="B510" s="85"/>
      <c r="C510" s="93"/>
      <c r="D510" s="93"/>
      <c r="E510" s="93"/>
      <c r="F510" s="93"/>
      <c r="G510" s="94"/>
      <c r="H510" s="94"/>
      <c r="I510" s="94"/>
      <c r="J510" s="94"/>
      <c r="K510" s="95"/>
      <c r="L510" s="96"/>
    </row>
    <row r="511" spans="1:12" ht="15.6" thickTop="1" thickBot="1" x14ac:dyDescent="0.35">
      <c r="A511" s="97" t="s">
        <v>32</v>
      </c>
      <c r="B511" s="98"/>
      <c r="C511" s="26">
        <f t="shared" ref="C511" si="156">SUM(C503:C510)</f>
        <v>0</v>
      </c>
      <c r="D511" s="26">
        <f t="shared" ref="D511:L511" si="157">SUM(D503:D510)</f>
        <v>0</v>
      </c>
      <c r="E511" s="26">
        <f t="shared" si="157"/>
        <v>0</v>
      </c>
      <c r="F511" s="26">
        <f t="shared" si="157"/>
        <v>0</v>
      </c>
      <c r="G511" s="26">
        <f t="shared" si="157"/>
        <v>0</v>
      </c>
      <c r="H511" s="26">
        <f t="shared" si="157"/>
        <v>0</v>
      </c>
      <c r="I511" s="26">
        <f t="shared" si="157"/>
        <v>0</v>
      </c>
      <c r="J511" s="26">
        <f t="shared" si="157"/>
        <v>0</v>
      </c>
      <c r="K511" s="26">
        <f t="shared" si="157"/>
        <v>0</v>
      </c>
      <c r="L511" s="99">
        <f t="shared" si="157"/>
        <v>0</v>
      </c>
    </row>
    <row r="513" spans="1:12" ht="15" thickBot="1" x14ac:dyDescent="0.35">
      <c r="A513" s="78"/>
      <c r="B513" s="78"/>
      <c r="C513" s="78"/>
    </row>
    <row r="514" spans="1:12" ht="15" thickBot="1" x14ac:dyDescent="0.35">
      <c r="A514" s="79"/>
      <c r="B514" s="80"/>
      <c r="C514" s="81" t="str">
        <f t="shared" ref="C514:L514" si="158">C$12</f>
        <v>2012 Actual²</v>
      </c>
      <c r="D514" s="13" t="str">
        <f t="shared" si="158"/>
        <v>2013 Actual²</v>
      </c>
      <c r="E514" s="13" t="str">
        <f t="shared" si="158"/>
        <v>2014 Actual²</v>
      </c>
      <c r="F514" s="13" t="str">
        <f t="shared" si="158"/>
        <v>2015 Actual²</v>
      </c>
      <c r="G514" s="13" t="str">
        <f t="shared" si="158"/>
        <v>2016 Actual²</v>
      </c>
      <c r="H514" s="13" t="str">
        <f t="shared" si="158"/>
        <v>2017 Actual²</v>
      </c>
      <c r="I514" s="13" t="str">
        <f t="shared" si="158"/>
        <v>2018 Actual²</v>
      </c>
      <c r="J514" s="13" t="str">
        <f t="shared" si="158"/>
        <v>2019 Actual</v>
      </c>
      <c r="K514" s="13" t="str">
        <f t="shared" si="158"/>
        <v>Bridge Year</v>
      </c>
      <c r="L514" s="41" t="str">
        <f t="shared" si="158"/>
        <v>Test Year</v>
      </c>
    </row>
    <row r="515" spans="1:12" x14ac:dyDescent="0.3">
      <c r="A515" s="79"/>
      <c r="B515" s="80"/>
      <c r="C515" s="13">
        <f t="shared" ref="C515:L515" si="159">C$13</f>
        <v>2012</v>
      </c>
      <c r="D515" s="13">
        <f t="shared" si="159"/>
        <v>2013</v>
      </c>
      <c r="E515" s="13">
        <f t="shared" si="159"/>
        <v>2014</v>
      </c>
      <c r="F515" s="13">
        <f t="shared" si="159"/>
        <v>2015</v>
      </c>
      <c r="G515" s="13">
        <f t="shared" si="159"/>
        <v>2016</v>
      </c>
      <c r="H515" s="13">
        <f t="shared" si="159"/>
        <v>2017</v>
      </c>
      <c r="I515" s="13">
        <f t="shared" si="159"/>
        <v>2018</v>
      </c>
      <c r="J515" s="13">
        <f t="shared" si="159"/>
        <v>2019</v>
      </c>
      <c r="K515" s="13">
        <f t="shared" si="159"/>
        <v>2020</v>
      </c>
      <c r="L515" s="41">
        <f t="shared" si="159"/>
        <v>2021</v>
      </c>
    </row>
    <row r="516" spans="1:12" x14ac:dyDescent="0.3">
      <c r="A516" s="82" t="s">
        <v>13</v>
      </c>
      <c r="B516" s="83"/>
      <c r="C516" s="48" t="str">
        <f t="shared" ref="C516:L516" si="160">IF(C454=0, "", C454)</f>
        <v/>
      </c>
      <c r="D516" s="48" t="str">
        <f t="shared" si="160"/>
        <v/>
      </c>
      <c r="E516" s="48" t="str">
        <f t="shared" si="160"/>
        <v/>
      </c>
      <c r="F516" s="48" t="str">
        <f t="shared" si="160"/>
        <v/>
      </c>
      <c r="G516" s="48" t="str">
        <f t="shared" si="160"/>
        <v/>
      </c>
      <c r="H516" s="48" t="str">
        <f t="shared" si="160"/>
        <v/>
      </c>
      <c r="I516" s="48" t="str">
        <f t="shared" si="160"/>
        <v/>
      </c>
      <c r="J516" s="48" t="str">
        <f t="shared" si="160"/>
        <v/>
      </c>
      <c r="K516" s="48" t="str">
        <f t="shared" si="160"/>
        <v/>
      </c>
      <c r="L516" s="49" t="str">
        <f t="shared" si="160"/>
        <v/>
      </c>
    </row>
    <row r="517" spans="1:12" x14ac:dyDescent="0.3">
      <c r="A517" s="92"/>
      <c r="B517" s="85"/>
      <c r="C517" s="24"/>
      <c r="D517" s="24"/>
      <c r="E517" s="24"/>
      <c r="F517" s="24"/>
      <c r="G517" s="24"/>
      <c r="H517" s="24"/>
      <c r="I517" s="24"/>
      <c r="J517" s="24"/>
      <c r="K517" s="24"/>
      <c r="L517" s="25"/>
    </row>
    <row r="518" spans="1:12" x14ac:dyDescent="0.3">
      <c r="A518" s="92"/>
      <c r="B518" s="85"/>
      <c r="C518" s="24"/>
      <c r="D518" s="24"/>
      <c r="E518" s="24"/>
      <c r="F518" s="24"/>
      <c r="G518" s="24"/>
      <c r="H518" s="24"/>
      <c r="I518" s="24"/>
      <c r="J518" s="24"/>
      <c r="K518" s="86"/>
      <c r="L518" s="25"/>
    </row>
    <row r="519" spans="1:12" x14ac:dyDescent="0.3">
      <c r="A519" s="100"/>
      <c r="B519" s="88"/>
      <c r="C519" s="24"/>
      <c r="D519" s="24"/>
      <c r="E519" s="24"/>
      <c r="F519" s="89"/>
      <c r="G519" s="89"/>
      <c r="H519" s="89"/>
      <c r="I519" s="89"/>
      <c r="J519" s="89"/>
      <c r="K519" s="86"/>
      <c r="L519" s="25"/>
    </row>
    <row r="520" spans="1:12" x14ac:dyDescent="0.3">
      <c r="A520" s="100"/>
      <c r="B520" s="88"/>
      <c r="C520" s="24"/>
      <c r="D520" s="24"/>
      <c r="E520" s="24"/>
      <c r="F520" s="89"/>
      <c r="G520" s="89"/>
      <c r="H520" s="89"/>
      <c r="I520" s="89"/>
      <c r="J520" s="89"/>
      <c r="K520" s="86"/>
      <c r="L520" s="25"/>
    </row>
    <row r="521" spans="1:12" x14ac:dyDescent="0.3">
      <c r="A521" s="92"/>
      <c r="B521" s="85"/>
      <c r="C521" s="24"/>
      <c r="D521" s="24"/>
      <c r="E521" s="24"/>
      <c r="F521" s="89"/>
      <c r="G521" s="89"/>
      <c r="H521" s="89"/>
      <c r="I521" s="89"/>
      <c r="J521" s="89"/>
      <c r="K521" s="89"/>
      <c r="L521" s="25"/>
    </row>
    <row r="522" spans="1:12" x14ac:dyDescent="0.3">
      <c r="A522" s="92"/>
      <c r="B522" s="85"/>
      <c r="C522" s="89"/>
      <c r="D522" s="89"/>
      <c r="E522" s="89"/>
      <c r="F522" s="89"/>
      <c r="G522" s="89"/>
      <c r="H522" s="89"/>
      <c r="I522" s="89"/>
      <c r="J522" s="89"/>
      <c r="K522" s="89"/>
      <c r="L522" s="25"/>
    </row>
    <row r="523" spans="1:12" x14ac:dyDescent="0.3">
      <c r="A523" s="90"/>
      <c r="B523" s="91"/>
      <c r="C523" s="89"/>
      <c r="D523" s="89"/>
      <c r="E523" s="89"/>
      <c r="F523" s="89"/>
      <c r="G523" s="89"/>
      <c r="H523" s="89"/>
      <c r="I523" s="89"/>
      <c r="J523" s="89"/>
      <c r="K523" s="89"/>
      <c r="L523" s="25"/>
    </row>
    <row r="524" spans="1:12" ht="15" thickBot="1" x14ac:dyDescent="0.35">
      <c r="A524" s="92"/>
      <c r="B524" s="85"/>
      <c r="C524" s="93"/>
      <c r="D524" s="93"/>
      <c r="E524" s="93"/>
      <c r="F524" s="93"/>
      <c r="G524" s="94"/>
      <c r="H524" s="94"/>
      <c r="I524" s="94"/>
      <c r="J524" s="94"/>
      <c r="K524" s="95"/>
      <c r="L524" s="96"/>
    </row>
    <row r="525" spans="1:12" ht="15.6" thickTop="1" thickBot="1" x14ac:dyDescent="0.35">
      <c r="A525" s="97" t="s">
        <v>32</v>
      </c>
      <c r="B525" s="98"/>
      <c r="C525" s="26">
        <f t="shared" ref="C525" si="161">SUM(C517:C524)</f>
        <v>0</v>
      </c>
      <c r="D525" s="26">
        <f t="shared" ref="D525:L525" si="162">SUM(D517:D524)</f>
        <v>0</v>
      </c>
      <c r="E525" s="26">
        <f t="shared" si="162"/>
        <v>0</v>
      </c>
      <c r="F525" s="26">
        <f t="shared" si="162"/>
        <v>0</v>
      </c>
      <c r="G525" s="26">
        <f t="shared" si="162"/>
        <v>0</v>
      </c>
      <c r="H525" s="26">
        <f t="shared" si="162"/>
        <v>0</v>
      </c>
      <c r="I525" s="26">
        <f t="shared" si="162"/>
        <v>0</v>
      </c>
      <c r="J525" s="26">
        <f t="shared" si="162"/>
        <v>0</v>
      </c>
      <c r="K525" s="26">
        <f t="shared" si="162"/>
        <v>0</v>
      </c>
      <c r="L525" s="99">
        <f t="shared" si="162"/>
        <v>0</v>
      </c>
    </row>
    <row r="527" spans="1:12" ht="15" thickBot="1" x14ac:dyDescent="0.35">
      <c r="A527" s="78"/>
      <c r="B527" s="78"/>
      <c r="C527" s="78"/>
    </row>
    <row r="528" spans="1:12" ht="15" thickBot="1" x14ac:dyDescent="0.35">
      <c r="A528" s="79"/>
      <c r="B528" s="80"/>
      <c r="C528" s="81" t="str">
        <f t="shared" ref="C528:L528" si="163">C$12</f>
        <v>2012 Actual²</v>
      </c>
      <c r="D528" s="13" t="str">
        <f t="shared" si="163"/>
        <v>2013 Actual²</v>
      </c>
      <c r="E528" s="13" t="str">
        <f t="shared" si="163"/>
        <v>2014 Actual²</v>
      </c>
      <c r="F528" s="13" t="str">
        <f t="shared" si="163"/>
        <v>2015 Actual²</v>
      </c>
      <c r="G528" s="13" t="str">
        <f t="shared" si="163"/>
        <v>2016 Actual²</v>
      </c>
      <c r="H528" s="13" t="str">
        <f t="shared" si="163"/>
        <v>2017 Actual²</v>
      </c>
      <c r="I528" s="13" t="str">
        <f t="shared" si="163"/>
        <v>2018 Actual²</v>
      </c>
      <c r="J528" s="13" t="str">
        <f t="shared" si="163"/>
        <v>2019 Actual</v>
      </c>
      <c r="K528" s="13" t="str">
        <f t="shared" si="163"/>
        <v>Bridge Year</v>
      </c>
      <c r="L528" s="41" t="str">
        <f t="shared" si="163"/>
        <v>Test Year</v>
      </c>
    </row>
    <row r="529" spans="1:12" x14ac:dyDescent="0.3">
      <c r="A529" s="79"/>
      <c r="B529" s="80"/>
      <c r="C529" s="13">
        <f t="shared" ref="C529:L529" si="164">C$13</f>
        <v>2012</v>
      </c>
      <c r="D529" s="13">
        <f t="shared" si="164"/>
        <v>2013</v>
      </c>
      <c r="E529" s="13">
        <f t="shared" si="164"/>
        <v>2014</v>
      </c>
      <c r="F529" s="13">
        <f t="shared" si="164"/>
        <v>2015</v>
      </c>
      <c r="G529" s="13">
        <f t="shared" si="164"/>
        <v>2016</v>
      </c>
      <c r="H529" s="13">
        <f t="shared" si="164"/>
        <v>2017</v>
      </c>
      <c r="I529" s="13">
        <f t="shared" si="164"/>
        <v>2018</v>
      </c>
      <c r="J529" s="13">
        <f t="shared" si="164"/>
        <v>2019</v>
      </c>
      <c r="K529" s="13">
        <f t="shared" si="164"/>
        <v>2020</v>
      </c>
      <c r="L529" s="41">
        <f t="shared" si="164"/>
        <v>2021</v>
      </c>
    </row>
    <row r="530" spans="1:12" x14ac:dyDescent="0.3">
      <c r="A530" s="82" t="s">
        <v>13</v>
      </c>
      <c r="B530" s="83"/>
      <c r="C530" s="48" t="str">
        <f t="shared" ref="C530:L530" si="165">IF(C468=0, "", C468)</f>
        <v/>
      </c>
      <c r="D530" s="48" t="str">
        <f t="shared" si="165"/>
        <v/>
      </c>
      <c r="E530" s="48" t="str">
        <f t="shared" si="165"/>
        <v/>
      </c>
      <c r="F530" s="48" t="str">
        <f t="shared" si="165"/>
        <v/>
      </c>
      <c r="G530" s="48" t="str">
        <f t="shared" si="165"/>
        <v/>
      </c>
      <c r="H530" s="48" t="str">
        <f t="shared" si="165"/>
        <v/>
      </c>
      <c r="I530" s="48" t="str">
        <f t="shared" si="165"/>
        <v/>
      </c>
      <c r="J530" s="48" t="str">
        <f t="shared" si="165"/>
        <v/>
      </c>
      <c r="K530" s="48" t="str">
        <f t="shared" si="165"/>
        <v/>
      </c>
      <c r="L530" s="49" t="str">
        <f t="shared" si="165"/>
        <v/>
      </c>
    </row>
    <row r="531" spans="1:12" x14ac:dyDescent="0.3">
      <c r="A531" s="92"/>
      <c r="B531" s="85"/>
      <c r="C531" s="24"/>
      <c r="D531" s="24"/>
      <c r="E531" s="24"/>
      <c r="F531" s="24"/>
      <c r="G531" s="24"/>
      <c r="H531" s="24"/>
      <c r="I531" s="24"/>
      <c r="J531" s="24"/>
      <c r="K531" s="24"/>
      <c r="L531" s="25"/>
    </row>
    <row r="532" spans="1:12" x14ac:dyDescent="0.3">
      <c r="A532" s="92"/>
      <c r="B532" s="85"/>
      <c r="C532" s="24"/>
      <c r="D532" s="24"/>
      <c r="E532" s="24"/>
      <c r="F532" s="24"/>
      <c r="G532" s="24"/>
      <c r="H532" s="24"/>
      <c r="I532" s="24"/>
      <c r="J532" s="24"/>
      <c r="K532" s="86"/>
      <c r="L532" s="25"/>
    </row>
    <row r="533" spans="1:12" x14ac:dyDescent="0.3">
      <c r="A533" s="100"/>
      <c r="B533" s="88"/>
      <c r="C533" s="24"/>
      <c r="D533" s="24"/>
      <c r="E533" s="24"/>
      <c r="F533" s="89"/>
      <c r="G533" s="89"/>
      <c r="H533" s="89"/>
      <c r="I533" s="89"/>
      <c r="J533" s="89"/>
      <c r="K533" s="86"/>
      <c r="L533" s="25"/>
    </row>
    <row r="534" spans="1:12" x14ac:dyDescent="0.3">
      <c r="A534" s="100"/>
      <c r="B534" s="88"/>
      <c r="C534" s="24"/>
      <c r="D534" s="24"/>
      <c r="E534" s="24"/>
      <c r="F534" s="89"/>
      <c r="G534" s="89"/>
      <c r="H534" s="89"/>
      <c r="I534" s="89"/>
      <c r="J534" s="89"/>
      <c r="K534" s="86"/>
      <c r="L534" s="25"/>
    </row>
    <row r="535" spans="1:12" x14ac:dyDescent="0.3">
      <c r="A535" s="92"/>
      <c r="B535" s="85"/>
      <c r="C535" s="24"/>
      <c r="D535" s="24"/>
      <c r="E535" s="24"/>
      <c r="F535" s="89"/>
      <c r="G535" s="89"/>
      <c r="H535" s="89"/>
      <c r="I535" s="89"/>
      <c r="J535" s="89"/>
      <c r="K535" s="89"/>
      <c r="L535" s="25"/>
    </row>
    <row r="536" spans="1:12" x14ac:dyDescent="0.3">
      <c r="A536" s="92"/>
      <c r="B536" s="85"/>
      <c r="C536" s="89"/>
      <c r="D536" s="89"/>
      <c r="E536" s="89"/>
      <c r="F536" s="89"/>
      <c r="G536" s="89"/>
      <c r="H536" s="89"/>
      <c r="I536" s="89"/>
      <c r="J536" s="89"/>
      <c r="K536" s="89"/>
      <c r="L536" s="25"/>
    </row>
    <row r="537" spans="1:12" x14ac:dyDescent="0.3">
      <c r="A537" s="90"/>
      <c r="B537" s="91"/>
      <c r="C537" s="89"/>
      <c r="D537" s="89"/>
      <c r="E537" s="89"/>
      <c r="F537" s="89"/>
      <c r="G537" s="89"/>
      <c r="H537" s="89"/>
      <c r="I537" s="89"/>
      <c r="J537" s="89"/>
      <c r="K537" s="89"/>
      <c r="L537" s="25"/>
    </row>
    <row r="538" spans="1:12" ht="15" thickBot="1" x14ac:dyDescent="0.35">
      <c r="A538" s="92"/>
      <c r="B538" s="85"/>
      <c r="C538" s="93"/>
      <c r="D538" s="93"/>
      <c r="E538" s="93"/>
      <c r="F538" s="93"/>
      <c r="G538" s="94"/>
      <c r="H538" s="94"/>
      <c r="I538" s="94"/>
      <c r="J538" s="94"/>
      <c r="K538" s="95"/>
      <c r="L538" s="96"/>
    </row>
    <row r="539" spans="1:12" ht="15.6" thickTop="1" thickBot="1" x14ac:dyDescent="0.35">
      <c r="A539" s="97" t="s">
        <v>32</v>
      </c>
      <c r="B539" s="98"/>
      <c r="C539" s="26">
        <f t="shared" ref="C539" si="166">SUM(C531:C538)</f>
        <v>0</v>
      </c>
      <c r="D539" s="26">
        <f t="shared" ref="D539:L539" si="167">SUM(D531:D538)</f>
        <v>0</v>
      </c>
      <c r="E539" s="26">
        <f t="shared" si="167"/>
        <v>0</v>
      </c>
      <c r="F539" s="26">
        <f t="shared" si="167"/>
        <v>0</v>
      </c>
      <c r="G539" s="26">
        <f t="shared" si="167"/>
        <v>0</v>
      </c>
      <c r="H539" s="26">
        <f t="shared" si="167"/>
        <v>0</v>
      </c>
      <c r="I539" s="26">
        <f t="shared" si="167"/>
        <v>0</v>
      </c>
      <c r="J539" s="26">
        <f t="shared" si="167"/>
        <v>0</v>
      </c>
      <c r="K539" s="26">
        <f t="shared" si="167"/>
        <v>0</v>
      </c>
      <c r="L539" s="99">
        <f t="shared" si="167"/>
        <v>0</v>
      </c>
    </row>
    <row r="541" spans="1:12" ht="15" thickBot="1" x14ac:dyDescent="0.35">
      <c r="A541" s="78"/>
      <c r="B541" s="78"/>
      <c r="C541" s="78"/>
    </row>
    <row r="542" spans="1:12" ht="15" thickBot="1" x14ac:dyDescent="0.35">
      <c r="A542" s="79"/>
      <c r="B542" s="80"/>
      <c r="C542" s="81" t="str">
        <f t="shared" ref="C542:L542" si="168">C$12</f>
        <v>2012 Actual²</v>
      </c>
      <c r="D542" s="13" t="str">
        <f t="shared" si="168"/>
        <v>2013 Actual²</v>
      </c>
      <c r="E542" s="13" t="str">
        <f t="shared" si="168"/>
        <v>2014 Actual²</v>
      </c>
      <c r="F542" s="13" t="str">
        <f t="shared" si="168"/>
        <v>2015 Actual²</v>
      </c>
      <c r="G542" s="13" t="str">
        <f t="shared" si="168"/>
        <v>2016 Actual²</v>
      </c>
      <c r="H542" s="13" t="str">
        <f t="shared" si="168"/>
        <v>2017 Actual²</v>
      </c>
      <c r="I542" s="13" t="str">
        <f t="shared" si="168"/>
        <v>2018 Actual²</v>
      </c>
      <c r="J542" s="13" t="str">
        <f t="shared" si="168"/>
        <v>2019 Actual</v>
      </c>
      <c r="K542" s="13" t="str">
        <f t="shared" si="168"/>
        <v>Bridge Year</v>
      </c>
      <c r="L542" s="41" t="str">
        <f t="shared" si="168"/>
        <v>Test Year</v>
      </c>
    </row>
    <row r="543" spans="1:12" x14ac:dyDescent="0.3">
      <c r="A543" s="79"/>
      <c r="B543" s="80"/>
      <c r="C543" s="13">
        <f t="shared" ref="C543:L543" si="169">C$13</f>
        <v>2012</v>
      </c>
      <c r="D543" s="13">
        <f t="shared" si="169"/>
        <v>2013</v>
      </c>
      <c r="E543" s="13">
        <f t="shared" si="169"/>
        <v>2014</v>
      </c>
      <c r="F543" s="13">
        <f t="shared" si="169"/>
        <v>2015</v>
      </c>
      <c r="G543" s="13">
        <f t="shared" si="169"/>
        <v>2016</v>
      </c>
      <c r="H543" s="13">
        <f t="shared" si="169"/>
        <v>2017</v>
      </c>
      <c r="I543" s="13">
        <f t="shared" si="169"/>
        <v>2018</v>
      </c>
      <c r="J543" s="13">
        <f t="shared" si="169"/>
        <v>2019</v>
      </c>
      <c r="K543" s="13">
        <f t="shared" si="169"/>
        <v>2020</v>
      </c>
      <c r="L543" s="41">
        <f t="shared" si="169"/>
        <v>2021</v>
      </c>
    </row>
    <row r="544" spans="1:12" x14ac:dyDescent="0.3">
      <c r="A544" s="82" t="s">
        <v>13</v>
      </c>
      <c r="B544" s="83"/>
      <c r="C544" s="48" t="str">
        <f t="shared" ref="C544:L544" si="170">IF(C482=0, "", C482)</f>
        <v/>
      </c>
      <c r="D544" s="48" t="str">
        <f t="shared" si="170"/>
        <v/>
      </c>
      <c r="E544" s="48" t="str">
        <f t="shared" si="170"/>
        <v/>
      </c>
      <c r="F544" s="48" t="str">
        <f t="shared" si="170"/>
        <v/>
      </c>
      <c r="G544" s="48" t="str">
        <f t="shared" si="170"/>
        <v/>
      </c>
      <c r="H544" s="48" t="str">
        <f t="shared" si="170"/>
        <v/>
      </c>
      <c r="I544" s="48" t="str">
        <f t="shared" si="170"/>
        <v/>
      </c>
      <c r="J544" s="48" t="str">
        <f t="shared" si="170"/>
        <v/>
      </c>
      <c r="K544" s="48" t="str">
        <f t="shared" si="170"/>
        <v/>
      </c>
      <c r="L544" s="49" t="str">
        <f t="shared" si="170"/>
        <v/>
      </c>
    </row>
    <row r="545" spans="1:12" x14ac:dyDescent="0.3">
      <c r="A545" s="92"/>
      <c r="B545" s="85"/>
      <c r="C545" s="24"/>
      <c r="D545" s="24"/>
      <c r="E545" s="24"/>
      <c r="F545" s="24"/>
      <c r="G545" s="24"/>
      <c r="H545" s="24"/>
      <c r="I545" s="24"/>
      <c r="J545" s="24"/>
      <c r="K545" s="24"/>
      <c r="L545" s="25"/>
    </row>
    <row r="546" spans="1:12" x14ac:dyDescent="0.3">
      <c r="A546" s="92"/>
      <c r="B546" s="85"/>
      <c r="C546" s="24"/>
      <c r="D546" s="24"/>
      <c r="E546" s="24"/>
      <c r="F546" s="24"/>
      <c r="G546" s="24"/>
      <c r="H546" s="24"/>
      <c r="I546" s="24"/>
      <c r="J546" s="24"/>
      <c r="K546" s="86"/>
      <c r="L546" s="25"/>
    </row>
    <row r="547" spans="1:12" x14ac:dyDescent="0.3">
      <c r="A547" s="100"/>
      <c r="B547" s="88"/>
      <c r="C547" s="24"/>
      <c r="D547" s="24"/>
      <c r="E547" s="24"/>
      <c r="F547" s="89"/>
      <c r="G547" s="89"/>
      <c r="H547" s="89"/>
      <c r="I547" s="89"/>
      <c r="J547" s="89"/>
      <c r="K547" s="86"/>
      <c r="L547" s="25"/>
    </row>
    <row r="548" spans="1:12" x14ac:dyDescent="0.3">
      <c r="A548" s="100"/>
      <c r="B548" s="88"/>
      <c r="C548" s="24"/>
      <c r="D548" s="24"/>
      <c r="E548" s="24"/>
      <c r="F548" s="89"/>
      <c r="G548" s="89"/>
      <c r="H548" s="89"/>
      <c r="I548" s="89"/>
      <c r="J548" s="89"/>
      <c r="K548" s="86"/>
      <c r="L548" s="25"/>
    </row>
    <row r="549" spans="1:12" x14ac:dyDescent="0.3">
      <c r="A549" s="92"/>
      <c r="B549" s="85"/>
      <c r="C549" s="24"/>
      <c r="D549" s="24"/>
      <c r="E549" s="24"/>
      <c r="F549" s="89"/>
      <c r="G549" s="89"/>
      <c r="H549" s="89"/>
      <c r="I549" s="89"/>
      <c r="J549" s="89"/>
      <c r="K549" s="89"/>
      <c r="L549" s="25"/>
    </row>
    <row r="550" spans="1:12" x14ac:dyDescent="0.3">
      <c r="A550" s="92"/>
      <c r="B550" s="85"/>
      <c r="C550" s="89"/>
      <c r="D550" s="89"/>
      <c r="E550" s="89"/>
      <c r="F550" s="89"/>
      <c r="G550" s="89"/>
      <c r="H550" s="89"/>
      <c r="I550" s="89"/>
      <c r="J550" s="89"/>
      <c r="K550" s="89"/>
      <c r="L550" s="25"/>
    </row>
    <row r="551" spans="1:12" x14ac:dyDescent="0.3">
      <c r="A551" s="90"/>
      <c r="B551" s="91"/>
      <c r="C551" s="89"/>
      <c r="D551" s="89"/>
      <c r="E551" s="89"/>
      <c r="F551" s="89"/>
      <c r="G551" s="89"/>
      <c r="H551" s="89"/>
      <c r="I551" s="89"/>
      <c r="J551" s="89"/>
      <c r="K551" s="89"/>
      <c r="L551" s="25"/>
    </row>
    <row r="552" spans="1:12" ht="15" thickBot="1" x14ac:dyDescent="0.35">
      <c r="A552" s="92"/>
      <c r="B552" s="85"/>
      <c r="C552" s="93"/>
      <c r="D552" s="93"/>
      <c r="E552" s="93"/>
      <c r="F552" s="93"/>
      <c r="G552" s="94"/>
      <c r="H552" s="94"/>
      <c r="I552" s="94"/>
      <c r="J552" s="94"/>
      <c r="K552" s="95"/>
      <c r="L552" s="96"/>
    </row>
    <row r="553" spans="1:12" ht="15.6" thickTop="1" thickBot="1" x14ac:dyDescent="0.35">
      <c r="A553" s="97" t="s">
        <v>32</v>
      </c>
      <c r="B553" s="98"/>
      <c r="C553" s="26">
        <f t="shared" ref="C553" si="171">SUM(C545:C552)</f>
        <v>0</v>
      </c>
      <c r="D553" s="26">
        <f t="shared" ref="D553:L553" si="172">SUM(D545:D552)</f>
        <v>0</v>
      </c>
      <c r="E553" s="26">
        <f t="shared" si="172"/>
        <v>0</v>
      </c>
      <c r="F553" s="26">
        <f t="shared" si="172"/>
        <v>0</v>
      </c>
      <c r="G553" s="26">
        <f t="shared" si="172"/>
        <v>0</v>
      </c>
      <c r="H553" s="26">
        <f t="shared" si="172"/>
        <v>0</v>
      </c>
      <c r="I553" s="26">
        <f t="shared" si="172"/>
        <v>0</v>
      </c>
      <c r="J553" s="26">
        <f t="shared" si="172"/>
        <v>0</v>
      </c>
      <c r="K553" s="26">
        <f t="shared" si="172"/>
        <v>0</v>
      </c>
      <c r="L553" s="99">
        <f t="shared" si="172"/>
        <v>0</v>
      </c>
    </row>
    <row r="555" spans="1:12" ht="15" thickBot="1" x14ac:dyDescent="0.35">
      <c r="A555" s="78"/>
      <c r="B555" s="78"/>
      <c r="C555" s="78"/>
    </row>
    <row r="556" spans="1:12" ht="15" thickBot="1" x14ac:dyDescent="0.35">
      <c r="A556" s="79"/>
      <c r="B556" s="80"/>
      <c r="C556" s="81" t="str">
        <f t="shared" ref="C556:L556" si="173">C$12</f>
        <v>2012 Actual²</v>
      </c>
      <c r="D556" s="13" t="str">
        <f t="shared" si="173"/>
        <v>2013 Actual²</v>
      </c>
      <c r="E556" s="13" t="str">
        <f t="shared" si="173"/>
        <v>2014 Actual²</v>
      </c>
      <c r="F556" s="13" t="str">
        <f t="shared" si="173"/>
        <v>2015 Actual²</v>
      </c>
      <c r="G556" s="13" t="str">
        <f t="shared" si="173"/>
        <v>2016 Actual²</v>
      </c>
      <c r="H556" s="13" t="str">
        <f t="shared" si="173"/>
        <v>2017 Actual²</v>
      </c>
      <c r="I556" s="13" t="str">
        <f t="shared" si="173"/>
        <v>2018 Actual²</v>
      </c>
      <c r="J556" s="13" t="str">
        <f t="shared" si="173"/>
        <v>2019 Actual</v>
      </c>
      <c r="K556" s="13" t="str">
        <f t="shared" si="173"/>
        <v>Bridge Year</v>
      </c>
      <c r="L556" s="41" t="str">
        <f t="shared" si="173"/>
        <v>Test Year</v>
      </c>
    </row>
    <row r="557" spans="1:12" x14ac:dyDescent="0.3">
      <c r="A557" s="79"/>
      <c r="B557" s="80"/>
      <c r="C557" s="13">
        <f t="shared" ref="C557:L557" si="174">C$13</f>
        <v>2012</v>
      </c>
      <c r="D557" s="13">
        <f t="shared" si="174"/>
        <v>2013</v>
      </c>
      <c r="E557" s="13">
        <f t="shared" si="174"/>
        <v>2014</v>
      </c>
      <c r="F557" s="13">
        <f t="shared" si="174"/>
        <v>2015</v>
      </c>
      <c r="G557" s="13">
        <f t="shared" si="174"/>
        <v>2016</v>
      </c>
      <c r="H557" s="13">
        <f t="shared" si="174"/>
        <v>2017</v>
      </c>
      <c r="I557" s="13">
        <f t="shared" si="174"/>
        <v>2018</v>
      </c>
      <c r="J557" s="13">
        <f t="shared" si="174"/>
        <v>2019</v>
      </c>
      <c r="K557" s="13">
        <f t="shared" si="174"/>
        <v>2020</v>
      </c>
      <c r="L557" s="41">
        <f t="shared" si="174"/>
        <v>2021</v>
      </c>
    </row>
    <row r="558" spans="1:12" x14ac:dyDescent="0.3">
      <c r="A558" s="82" t="s">
        <v>13</v>
      </c>
      <c r="B558" s="83"/>
      <c r="C558" s="48" t="str">
        <f t="shared" ref="C558:L558" si="175">IF(C496=0, "", C496)</f>
        <v/>
      </c>
      <c r="D558" s="48" t="str">
        <f t="shared" si="175"/>
        <v/>
      </c>
      <c r="E558" s="48" t="str">
        <f t="shared" si="175"/>
        <v/>
      </c>
      <c r="F558" s="48" t="str">
        <f t="shared" si="175"/>
        <v/>
      </c>
      <c r="G558" s="48" t="str">
        <f t="shared" si="175"/>
        <v/>
      </c>
      <c r="H558" s="48" t="str">
        <f t="shared" si="175"/>
        <v/>
      </c>
      <c r="I558" s="48" t="str">
        <f t="shared" si="175"/>
        <v/>
      </c>
      <c r="J558" s="48" t="str">
        <f t="shared" si="175"/>
        <v/>
      </c>
      <c r="K558" s="48" t="str">
        <f t="shared" si="175"/>
        <v/>
      </c>
      <c r="L558" s="49" t="str">
        <f t="shared" si="175"/>
        <v/>
      </c>
    </row>
    <row r="559" spans="1:12" x14ac:dyDescent="0.3">
      <c r="A559" s="92"/>
      <c r="B559" s="85"/>
      <c r="C559" s="24"/>
      <c r="D559" s="24"/>
      <c r="E559" s="24"/>
      <c r="F559" s="24"/>
      <c r="G559" s="24"/>
      <c r="H559" s="24"/>
      <c r="I559" s="24"/>
      <c r="J559" s="24"/>
      <c r="K559" s="24"/>
      <c r="L559" s="25"/>
    </row>
    <row r="560" spans="1:12" x14ac:dyDescent="0.3">
      <c r="A560" s="92"/>
      <c r="B560" s="85"/>
      <c r="C560" s="24"/>
      <c r="D560" s="24"/>
      <c r="E560" s="24"/>
      <c r="F560" s="24"/>
      <c r="G560" s="24"/>
      <c r="H560" s="24"/>
      <c r="I560" s="24"/>
      <c r="J560" s="24"/>
      <c r="K560" s="86"/>
      <c r="L560" s="25"/>
    </row>
    <row r="561" spans="1:12" x14ac:dyDescent="0.3">
      <c r="A561" s="100"/>
      <c r="B561" s="88"/>
      <c r="C561" s="24"/>
      <c r="D561" s="24"/>
      <c r="E561" s="24"/>
      <c r="F561" s="89"/>
      <c r="G561" s="89"/>
      <c r="H561" s="89"/>
      <c r="I561" s="89"/>
      <c r="J561" s="89"/>
      <c r="K561" s="86"/>
      <c r="L561" s="25"/>
    </row>
    <row r="562" spans="1:12" x14ac:dyDescent="0.3">
      <c r="A562" s="100"/>
      <c r="B562" s="88"/>
      <c r="C562" s="24"/>
      <c r="D562" s="24"/>
      <c r="E562" s="24"/>
      <c r="F562" s="89"/>
      <c r="G562" s="89"/>
      <c r="H562" s="89"/>
      <c r="I562" s="89"/>
      <c r="J562" s="89"/>
      <c r="K562" s="86"/>
      <c r="L562" s="25"/>
    </row>
    <row r="563" spans="1:12" x14ac:dyDescent="0.3">
      <c r="A563" s="92"/>
      <c r="B563" s="85"/>
      <c r="C563" s="24"/>
      <c r="D563" s="24"/>
      <c r="E563" s="24"/>
      <c r="F563" s="89"/>
      <c r="G563" s="89"/>
      <c r="H563" s="89"/>
      <c r="I563" s="89"/>
      <c r="J563" s="89"/>
      <c r="K563" s="89"/>
      <c r="L563" s="25"/>
    </row>
    <row r="564" spans="1:12" x14ac:dyDescent="0.3">
      <c r="A564" s="92"/>
      <c r="B564" s="85"/>
      <c r="C564" s="89"/>
      <c r="D564" s="89"/>
      <c r="E564" s="89"/>
      <c r="F564" s="89"/>
      <c r="G564" s="89"/>
      <c r="H564" s="89"/>
      <c r="I564" s="89"/>
      <c r="J564" s="89"/>
      <c r="K564" s="89"/>
      <c r="L564" s="25"/>
    </row>
    <row r="565" spans="1:12" x14ac:dyDescent="0.3">
      <c r="A565" s="90"/>
      <c r="B565" s="91"/>
      <c r="C565" s="89"/>
      <c r="D565" s="89"/>
      <c r="E565" s="89"/>
      <c r="F565" s="89"/>
      <c r="G565" s="89"/>
      <c r="H565" s="89"/>
      <c r="I565" s="89"/>
      <c r="J565" s="89"/>
      <c r="K565" s="89"/>
      <c r="L565" s="25"/>
    </row>
    <row r="566" spans="1:12" ht="15" thickBot="1" x14ac:dyDescent="0.35">
      <c r="A566" s="92"/>
      <c r="B566" s="85"/>
      <c r="C566" s="93"/>
      <c r="D566" s="93"/>
      <c r="E566" s="93"/>
      <c r="F566" s="93"/>
      <c r="G566" s="94"/>
      <c r="H566" s="94"/>
      <c r="I566" s="94"/>
      <c r="J566" s="94"/>
      <c r="K566" s="95"/>
      <c r="L566" s="96"/>
    </row>
    <row r="567" spans="1:12" ht="15.6" thickTop="1" thickBot="1" x14ac:dyDescent="0.35">
      <c r="A567" s="97" t="s">
        <v>32</v>
      </c>
      <c r="B567" s="98"/>
      <c r="C567" s="26">
        <f t="shared" ref="C567" si="176">SUM(C559:C566)</f>
        <v>0</v>
      </c>
      <c r="D567" s="26">
        <f t="shared" ref="D567:L567" si="177">SUM(D559:D566)</f>
        <v>0</v>
      </c>
      <c r="E567" s="26">
        <f t="shared" si="177"/>
        <v>0</v>
      </c>
      <c r="F567" s="26">
        <f t="shared" si="177"/>
        <v>0</v>
      </c>
      <c r="G567" s="26">
        <f t="shared" si="177"/>
        <v>0</v>
      </c>
      <c r="H567" s="26">
        <f t="shared" si="177"/>
        <v>0</v>
      </c>
      <c r="I567" s="26">
        <f t="shared" si="177"/>
        <v>0</v>
      </c>
      <c r="J567" s="26">
        <f t="shared" si="177"/>
        <v>0</v>
      </c>
      <c r="K567" s="26">
        <f t="shared" si="177"/>
        <v>0</v>
      </c>
      <c r="L567" s="99">
        <f t="shared" si="177"/>
        <v>0</v>
      </c>
    </row>
  </sheetData>
  <mergeCells count="400">
    <mergeCell ref="A564:B564"/>
    <mergeCell ref="A565:B565"/>
    <mergeCell ref="A566:B566"/>
    <mergeCell ref="A567:B567"/>
    <mergeCell ref="A558:B558"/>
    <mergeCell ref="A559:B559"/>
    <mergeCell ref="A560:B560"/>
    <mergeCell ref="A561:B561"/>
    <mergeCell ref="A562:B562"/>
    <mergeCell ref="A563:B563"/>
    <mergeCell ref="A549:B549"/>
    <mergeCell ref="A550:B550"/>
    <mergeCell ref="A551:B551"/>
    <mergeCell ref="A552:B552"/>
    <mergeCell ref="A553:B553"/>
    <mergeCell ref="A555:C555"/>
    <mergeCell ref="A541:C541"/>
    <mergeCell ref="A544:B544"/>
    <mergeCell ref="A545:B545"/>
    <mergeCell ref="A546:B546"/>
    <mergeCell ref="A547:B547"/>
    <mergeCell ref="A548:B548"/>
    <mergeCell ref="A534:B534"/>
    <mergeCell ref="A535:B535"/>
    <mergeCell ref="A536:B536"/>
    <mergeCell ref="A537:B537"/>
    <mergeCell ref="A538:B538"/>
    <mergeCell ref="A539:B539"/>
    <mergeCell ref="A525:B525"/>
    <mergeCell ref="A527:C527"/>
    <mergeCell ref="A530:B530"/>
    <mergeCell ref="A531:B531"/>
    <mergeCell ref="A532:B532"/>
    <mergeCell ref="A533:B533"/>
    <mergeCell ref="A519:B519"/>
    <mergeCell ref="A520:B520"/>
    <mergeCell ref="A521:B521"/>
    <mergeCell ref="A522:B522"/>
    <mergeCell ref="A523:B523"/>
    <mergeCell ref="A524:B524"/>
    <mergeCell ref="A510:B510"/>
    <mergeCell ref="A511:B511"/>
    <mergeCell ref="A513:C513"/>
    <mergeCell ref="A516:B516"/>
    <mergeCell ref="A517:B517"/>
    <mergeCell ref="A518:B518"/>
    <mergeCell ref="A504:B504"/>
    <mergeCell ref="A505:B505"/>
    <mergeCell ref="A506:B506"/>
    <mergeCell ref="A507:B507"/>
    <mergeCell ref="A508:B508"/>
    <mergeCell ref="A509:B509"/>
    <mergeCell ref="A495:B495"/>
    <mergeCell ref="A496:B496"/>
    <mergeCell ref="A497:B497"/>
    <mergeCell ref="A499:C499"/>
    <mergeCell ref="A502:B502"/>
    <mergeCell ref="A503:B503"/>
    <mergeCell ref="A489:B489"/>
    <mergeCell ref="A490:B490"/>
    <mergeCell ref="A491:B491"/>
    <mergeCell ref="A492:B492"/>
    <mergeCell ref="A493:B493"/>
    <mergeCell ref="A494:B494"/>
    <mergeCell ref="A480:B480"/>
    <mergeCell ref="A481:B481"/>
    <mergeCell ref="A482:B482"/>
    <mergeCell ref="A483:B483"/>
    <mergeCell ref="A485:C485"/>
    <mergeCell ref="A488:B488"/>
    <mergeCell ref="A474:B474"/>
    <mergeCell ref="A475:B475"/>
    <mergeCell ref="A476:B476"/>
    <mergeCell ref="A477:B477"/>
    <mergeCell ref="A478:B478"/>
    <mergeCell ref="A479:B479"/>
    <mergeCell ref="A465:B465"/>
    <mergeCell ref="A466:B466"/>
    <mergeCell ref="A467:B467"/>
    <mergeCell ref="A468:B468"/>
    <mergeCell ref="A469:B469"/>
    <mergeCell ref="A471:C471"/>
    <mergeCell ref="A457:C457"/>
    <mergeCell ref="A460:B460"/>
    <mergeCell ref="A461:B461"/>
    <mergeCell ref="A462:B462"/>
    <mergeCell ref="A463:B463"/>
    <mergeCell ref="A464:B464"/>
    <mergeCell ref="A450:B450"/>
    <mergeCell ref="A451:B451"/>
    <mergeCell ref="A452:B452"/>
    <mergeCell ref="A453:B453"/>
    <mergeCell ref="A454:B454"/>
    <mergeCell ref="A455:B455"/>
    <mergeCell ref="A441:B441"/>
    <mergeCell ref="A443:C443"/>
    <mergeCell ref="A446:B446"/>
    <mergeCell ref="A447:B447"/>
    <mergeCell ref="A448:B448"/>
    <mergeCell ref="A449:B449"/>
    <mergeCell ref="A435:B435"/>
    <mergeCell ref="A436:B436"/>
    <mergeCell ref="A437:B437"/>
    <mergeCell ref="A438:B438"/>
    <mergeCell ref="A439:B439"/>
    <mergeCell ref="A440:B440"/>
    <mergeCell ref="A426:B426"/>
    <mergeCell ref="A427:B427"/>
    <mergeCell ref="A429:C429"/>
    <mergeCell ref="A432:B432"/>
    <mergeCell ref="A433:B433"/>
    <mergeCell ref="A434:B434"/>
    <mergeCell ref="A420:B420"/>
    <mergeCell ref="A421:B421"/>
    <mergeCell ref="A422:B422"/>
    <mergeCell ref="A423:B423"/>
    <mergeCell ref="A424:B424"/>
    <mergeCell ref="A425:B425"/>
    <mergeCell ref="A411:B411"/>
    <mergeCell ref="A412:B412"/>
    <mergeCell ref="A413:B413"/>
    <mergeCell ref="A415:C415"/>
    <mergeCell ref="A418:B418"/>
    <mergeCell ref="A419:B419"/>
    <mergeCell ref="A405:B405"/>
    <mergeCell ref="A406:B406"/>
    <mergeCell ref="A407:B407"/>
    <mergeCell ref="A408:B408"/>
    <mergeCell ref="A409:B409"/>
    <mergeCell ref="A410:B410"/>
    <mergeCell ref="A396:B396"/>
    <mergeCell ref="A397:B397"/>
    <mergeCell ref="A398:B398"/>
    <mergeCell ref="A399:B399"/>
    <mergeCell ref="A401:C401"/>
    <mergeCell ref="A404:B404"/>
    <mergeCell ref="A390:B390"/>
    <mergeCell ref="A391:B391"/>
    <mergeCell ref="A392:B392"/>
    <mergeCell ref="A393:B393"/>
    <mergeCell ref="A394:B394"/>
    <mergeCell ref="A395:B395"/>
    <mergeCell ref="A381:B381"/>
    <mergeCell ref="A382:B382"/>
    <mergeCell ref="A383:B383"/>
    <mergeCell ref="A384:B384"/>
    <mergeCell ref="A385:B385"/>
    <mergeCell ref="A387:C387"/>
    <mergeCell ref="A373:C373"/>
    <mergeCell ref="A376:B376"/>
    <mergeCell ref="A377:B377"/>
    <mergeCell ref="A378:B378"/>
    <mergeCell ref="A379:B379"/>
    <mergeCell ref="A380:B380"/>
    <mergeCell ref="A366:B366"/>
    <mergeCell ref="A367:B367"/>
    <mergeCell ref="A368:B368"/>
    <mergeCell ref="A369:B369"/>
    <mergeCell ref="A370:B370"/>
    <mergeCell ref="A371:B371"/>
    <mergeCell ref="A357:B357"/>
    <mergeCell ref="A359:C359"/>
    <mergeCell ref="A362:B362"/>
    <mergeCell ref="A363:B363"/>
    <mergeCell ref="A364:B364"/>
    <mergeCell ref="A365:B365"/>
    <mergeCell ref="A351:B351"/>
    <mergeCell ref="A352:B352"/>
    <mergeCell ref="A353:B353"/>
    <mergeCell ref="A354:B354"/>
    <mergeCell ref="A355:B355"/>
    <mergeCell ref="A356:B356"/>
    <mergeCell ref="A342:B342"/>
    <mergeCell ref="A343:B343"/>
    <mergeCell ref="A345:C345"/>
    <mergeCell ref="A348:B348"/>
    <mergeCell ref="A349:B349"/>
    <mergeCell ref="A350:B350"/>
    <mergeCell ref="A336:B336"/>
    <mergeCell ref="A337:B337"/>
    <mergeCell ref="A338:B338"/>
    <mergeCell ref="A339:B339"/>
    <mergeCell ref="A340:B340"/>
    <mergeCell ref="A341:B341"/>
    <mergeCell ref="A327:B327"/>
    <mergeCell ref="A328:B328"/>
    <mergeCell ref="A329:B329"/>
    <mergeCell ref="A331:C331"/>
    <mergeCell ref="A334:B334"/>
    <mergeCell ref="A335:B335"/>
    <mergeCell ref="A321:B321"/>
    <mergeCell ref="A322:B322"/>
    <mergeCell ref="A323:B323"/>
    <mergeCell ref="A324:B324"/>
    <mergeCell ref="A325:B325"/>
    <mergeCell ref="A326:B326"/>
    <mergeCell ref="A312:B312"/>
    <mergeCell ref="A313:B313"/>
    <mergeCell ref="A314:B314"/>
    <mergeCell ref="A315:B315"/>
    <mergeCell ref="A317:C317"/>
    <mergeCell ref="A320:B320"/>
    <mergeCell ref="A306:B306"/>
    <mergeCell ref="A307:B307"/>
    <mergeCell ref="A308:B308"/>
    <mergeCell ref="A309:B309"/>
    <mergeCell ref="A310:B310"/>
    <mergeCell ref="A311:B311"/>
    <mergeCell ref="A297:B297"/>
    <mergeCell ref="A298:B298"/>
    <mergeCell ref="A299:B299"/>
    <mergeCell ref="A300:B300"/>
    <mergeCell ref="A301:B301"/>
    <mergeCell ref="A303:C303"/>
    <mergeCell ref="A289:C289"/>
    <mergeCell ref="A292:B292"/>
    <mergeCell ref="A293:B293"/>
    <mergeCell ref="A294:B294"/>
    <mergeCell ref="A295:B295"/>
    <mergeCell ref="A296:B296"/>
    <mergeCell ref="A282:B282"/>
    <mergeCell ref="A283:B283"/>
    <mergeCell ref="A284:B284"/>
    <mergeCell ref="A285:B285"/>
    <mergeCell ref="A286:B286"/>
    <mergeCell ref="A287:B287"/>
    <mergeCell ref="A273:B273"/>
    <mergeCell ref="A275:C275"/>
    <mergeCell ref="A278:B278"/>
    <mergeCell ref="A279:B279"/>
    <mergeCell ref="A280:B280"/>
    <mergeCell ref="A281:B281"/>
    <mergeCell ref="A267:B267"/>
    <mergeCell ref="A268:B268"/>
    <mergeCell ref="A269:B269"/>
    <mergeCell ref="A270:B270"/>
    <mergeCell ref="A271:B271"/>
    <mergeCell ref="A272:B272"/>
    <mergeCell ref="A258:B258"/>
    <mergeCell ref="A259:B259"/>
    <mergeCell ref="A261:C261"/>
    <mergeCell ref="A264:B264"/>
    <mergeCell ref="A265:B265"/>
    <mergeCell ref="A266:B266"/>
    <mergeCell ref="A252:B252"/>
    <mergeCell ref="A253:B253"/>
    <mergeCell ref="A254:B254"/>
    <mergeCell ref="A255:B255"/>
    <mergeCell ref="A256:B256"/>
    <mergeCell ref="A257:B257"/>
    <mergeCell ref="A243:B243"/>
    <mergeCell ref="A244:B244"/>
    <mergeCell ref="A245:B245"/>
    <mergeCell ref="A247:C247"/>
    <mergeCell ref="A250:B250"/>
    <mergeCell ref="A251:B251"/>
    <mergeCell ref="A237:B237"/>
    <mergeCell ref="A238:B238"/>
    <mergeCell ref="A239:B239"/>
    <mergeCell ref="A240:B240"/>
    <mergeCell ref="A241:B241"/>
    <mergeCell ref="A242:B242"/>
    <mergeCell ref="A228:B228"/>
    <mergeCell ref="A229:B229"/>
    <mergeCell ref="A230:B230"/>
    <mergeCell ref="A231:B231"/>
    <mergeCell ref="A233:C233"/>
    <mergeCell ref="A236:B236"/>
    <mergeCell ref="A222:B222"/>
    <mergeCell ref="A223:B223"/>
    <mergeCell ref="A224:B224"/>
    <mergeCell ref="A225:B225"/>
    <mergeCell ref="A226:B226"/>
    <mergeCell ref="A227:B227"/>
    <mergeCell ref="A213:B213"/>
    <mergeCell ref="A214:B214"/>
    <mergeCell ref="A215:B215"/>
    <mergeCell ref="A216:B216"/>
    <mergeCell ref="A217:B217"/>
    <mergeCell ref="A219:C219"/>
    <mergeCell ref="A205:C205"/>
    <mergeCell ref="A208:B208"/>
    <mergeCell ref="A209:B209"/>
    <mergeCell ref="A210:B210"/>
    <mergeCell ref="A211:B211"/>
    <mergeCell ref="A212:B212"/>
    <mergeCell ref="A198:B198"/>
    <mergeCell ref="A199:B199"/>
    <mergeCell ref="A200:B200"/>
    <mergeCell ref="A201:B201"/>
    <mergeCell ref="A202:B202"/>
    <mergeCell ref="A203:B203"/>
    <mergeCell ref="A189:B189"/>
    <mergeCell ref="A191:C191"/>
    <mergeCell ref="A194:B194"/>
    <mergeCell ref="A195:B195"/>
    <mergeCell ref="A196:B196"/>
    <mergeCell ref="A197:B197"/>
    <mergeCell ref="A183:B183"/>
    <mergeCell ref="A184:B184"/>
    <mergeCell ref="A185:B185"/>
    <mergeCell ref="A186:B186"/>
    <mergeCell ref="A187:B187"/>
    <mergeCell ref="A188:B188"/>
    <mergeCell ref="A174:B174"/>
    <mergeCell ref="A175:B175"/>
    <mergeCell ref="A177:C177"/>
    <mergeCell ref="A180:B180"/>
    <mergeCell ref="A181:B181"/>
    <mergeCell ref="A182:B182"/>
    <mergeCell ref="A168:B168"/>
    <mergeCell ref="A169:B169"/>
    <mergeCell ref="A170:B170"/>
    <mergeCell ref="A171:B171"/>
    <mergeCell ref="A172:B172"/>
    <mergeCell ref="A173:B173"/>
    <mergeCell ref="A159:B159"/>
    <mergeCell ref="A160:B160"/>
    <mergeCell ref="A161:B161"/>
    <mergeCell ref="A163:C163"/>
    <mergeCell ref="A166:B166"/>
    <mergeCell ref="A167:B167"/>
    <mergeCell ref="A153:B153"/>
    <mergeCell ref="A154:B154"/>
    <mergeCell ref="A155:B155"/>
    <mergeCell ref="A156:B156"/>
    <mergeCell ref="A157:B157"/>
    <mergeCell ref="A158:B158"/>
    <mergeCell ref="A144:B144"/>
    <mergeCell ref="A145:B145"/>
    <mergeCell ref="A146:B146"/>
    <mergeCell ref="A147:B147"/>
    <mergeCell ref="A149:C149"/>
    <mergeCell ref="A152:B152"/>
    <mergeCell ref="A138:B138"/>
    <mergeCell ref="A139:B139"/>
    <mergeCell ref="A140:B140"/>
    <mergeCell ref="A141:B141"/>
    <mergeCell ref="A142:B142"/>
    <mergeCell ref="A143:B143"/>
    <mergeCell ref="A129:B129"/>
    <mergeCell ref="A130:B130"/>
    <mergeCell ref="A131:B131"/>
    <mergeCell ref="A132:B132"/>
    <mergeCell ref="A133:B133"/>
    <mergeCell ref="A135:C135"/>
    <mergeCell ref="A121:C121"/>
    <mergeCell ref="A124:B124"/>
    <mergeCell ref="A125:B125"/>
    <mergeCell ref="A126:B126"/>
    <mergeCell ref="A127:B127"/>
    <mergeCell ref="A128:B128"/>
    <mergeCell ref="A114:B114"/>
    <mergeCell ref="A115:B115"/>
    <mergeCell ref="A116:B116"/>
    <mergeCell ref="A117:B117"/>
    <mergeCell ref="A118:B118"/>
    <mergeCell ref="A119:B119"/>
    <mergeCell ref="A105:B105"/>
    <mergeCell ref="A107:C107"/>
    <mergeCell ref="A110:B110"/>
    <mergeCell ref="A111:B111"/>
    <mergeCell ref="A112:B112"/>
    <mergeCell ref="A113:B113"/>
    <mergeCell ref="A99:B99"/>
    <mergeCell ref="A100:B100"/>
    <mergeCell ref="A101:B101"/>
    <mergeCell ref="A102:B102"/>
    <mergeCell ref="A103:B103"/>
    <mergeCell ref="A104:B104"/>
    <mergeCell ref="C89:J89"/>
    <mergeCell ref="B92:L92"/>
    <mergeCell ref="A93:C93"/>
    <mergeCell ref="A96:B96"/>
    <mergeCell ref="A97:B97"/>
    <mergeCell ref="A98:B98"/>
    <mergeCell ref="A79:B79"/>
    <mergeCell ref="A80:B80"/>
    <mergeCell ref="A81:B81"/>
    <mergeCell ref="A82:B82"/>
    <mergeCell ref="A83:B83"/>
    <mergeCell ref="B88:L88"/>
    <mergeCell ref="A63:L63"/>
    <mergeCell ref="A67:L67"/>
    <mergeCell ref="A70:L71"/>
    <mergeCell ref="A76:B76"/>
    <mergeCell ref="A77:B77"/>
    <mergeCell ref="A78:B78"/>
    <mergeCell ref="A56:B56"/>
    <mergeCell ref="A57:B57"/>
    <mergeCell ref="A59:L59"/>
    <mergeCell ref="A60:L60"/>
    <mergeCell ref="A61:L61"/>
    <mergeCell ref="A62:L62"/>
    <mergeCell ref="A9:L9"/>
    <mergeCell ref="A10:L10"/>
    <mergeCell ref="A52:L52"/>
    <mergeCell ref="A53:B53"/>
    <mergeCell ref="A54:B54"/>
    <mergeCell ref="A55:B55"/>
  </mergeCells>
  <dataValidations count="2">
    <dataValidation type="whole" operator="greaterThanOrEqual" allowBlank="1" showInputMessage="1" showErrorMessage="1" sqref="B89">
      <formula1>0</formula1>
    </dataValidation>
    <dataValidation type="list" allowBlank="1" showInputMessage="1" showErrorMessage="1" sqref="C14:L14">
      <formula1>"CGAAP, MIFRS, USGAAP, ASPE"</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 2-H</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Savage</dc:creator>
  <cp:lastModifiedBy>David Savage</cp:lastModifiedBy>
  <dcterms:created xsi:type="dcterms:W3CDTF">2020-12-24T20:05:31Z</dcterms:created>
  <dcterms:modified xsi:type="dcterms:W3CDTF">2020-12-24T20:12:47Z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