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N:\Asset_Management\ICM\Supporting Documents for IR's\BOARD STAFF IR -  26\"/>
    </mc:Choice>
  </mc:AlternateContent>
  <xr:revisionPtr revIDLastSave="0" documentId="13_ncr:1_{3F8D9FC3-B7EF-4066-927A-892C5F0C12D7}" xr6:coauthVersionLast="46" xr6:coauthVersionMax="46" xr10:uidLastSave="{00000000-0000-0000-0000-000000000000}"/>
  <bookViews>
    <workbookView xWindow="-105" yWindow="-13620" windowWidth="24240" windowHeight="13740" tabRatio="914" xr2:uid="{AAA073F4-F48B-4DD7-BCCF-9F6AE9082854}"/>
  </bookViews>
  <sheets>
    <sheet name="2020-Unit 20" sheetId="5" r:id="rId1"/>
    <sheet name="2020-Unit 120" sheetId="6" r:id="rId2"/>
    <sheet name="2020-Unit 270" sheetId="7" r:id="rId3"/>
    <sheet name="2020-Unit 50" sheetId="3" r:id="rId4"/>
    <sheet name="2021-Unit 40" sheetId="2" r:id="rId5"/>
    <sheet name="2021-Unit 310" sheetId="4" r:id="rId6"/>
    <sheet name="2022-Unit 80" sheetId="8" r:id="rId7"/>
    <sheet name="2022-Unit 100" sheetId="9" r:id="rId8"/>
    <sheet name="2022-Unit 230" sheetId="1" r:id="rId9"/>
    <sheet name="2023-Unit 06" sheetId="13" r:id="rId10"/>
    <sheet name="2023-Unit 180" sheetId="11" r:id="rId11"/>
    <sheet name="2023-Unit 190" sheetId="10" r:id="rId12"/>
    <sheet name="2024-Unit 90" sheetId="12" r:id="rId13"/>
  </sheets>
  <definedNames>
    <definedName name="_xlnm.Print_Area" localSheetId="1">'2020-Unit 120'!$A$1:$F$38</definedName>
    <definedName name="_xlnm.Print_Area" localSheetId="0">'2020-Unit 20'!$A$1:$F$38</definedName>
    <definedName name="_xlnm.Print_Area" localSheetId="2">'2020-Unit 270'!$A$1:$F$38</definedName>
    <definedName name="_xlnm.Print_Area" localSheetId="3">'2020-Unit 50'!$A$1:$F$38</definedName>
    <definedName name="_xlnm.Print_Area" localSheetId="5">'2021-Unit 310'!$A$1:$F$38</definedName>
    <definedName name="_xlnm.Print_Area" localSheetId="4">'2021-Unit 40'!$A$1:$F$38</definedName>
    <definedName name="_xlnm.Print_Area" localSheetId="7">'2022-Unit 100'!$A$1:$F$38</definedName>
    <definedName name="_xlnm.Print_Area" localSheetId="8">'2022-Unit 230'!$A$1:$F$38</definedName>
    <definedName name="_xlnm.Print_Area" localSheetId="6">'2022-Unit 80'!$A$1:$F$38</definedName>
    <definedName name="_xlnm.Print_Area" localSheetId="9">'2023-Unit 06'!$A$1:$F$38</definedName>
    <definedName name="_xlnm.Print_Area" localSheetId="10">'2023-Unit 180'!$A$1:$F$38</definedName>
    <definedName name="_xlnm.Print_Area" localSheetId="11">'2023-Unit 190'!$A$1:$F$38</definedName>
    <definedName name="_xlnm.Print_Area" localSheetId="12">'2024-Unit 90'!$A$1:$F$38</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 i="6" l="1"/>
  <c r="E11" i="5"/>
  <c r="E12" i="5" s="1"/>
  <c r="E11" i="6"/>
  <c r="E11" i="7"/>
  <c r="E12" i="7" s="1"/>
  <c r="E12" i="3"/>
  <c r="E11" i="3"/>
  <c r="E11" i="2"/>
  <c r="E12" i="2" s="1"/>
  <c r="E12" i="4"/>
  <c r="E11" i="4"/>
  <c r="E11" i="8"/>
  <c r="E12" i="8" s="1"/>
  <c r="E11" i="9"/>
  <c r="E12" i="9" s="1"/>
  <c r="E11" i="13"/>
  <c r="E12" i="13" s="1"/>
  <c r="E12" i="11"/>
  <c r="E12" i="10"/>
  <c r="E11" i="12"/>
  <c r="E12" i="12"/>
  <c r="E18" i="13" l="1"/>
  <c r="E18" i="12"/>
  <c r="E18" i="11"/>
  <c r="E18" i="10"/>
  <c r="E18" i="9"/>
  <c r="E18" i="8"/>
  <c r="E18" i="7"/>
  <c r="E18" i="6"/>
  <c r="E18" i="5"/>
  <c r="E18" i="4" l="1"/>
  <c r="E18" i="3" l="1"/>
  <c r="E18" i="2"/>
  <c r="E18" i="1"/>
</calcChain>
</file>

<file path=xl/sharedStrings.xml><?xml version="1.0" encoding="utf-8"?>
<sst xmlns="http://schemas.openxmlformats.org/spreadsheetml/2006/main" count="703" uniqueCount="106">
  <si>
    <r>
      <t>NTPDL Vehicle Replacement Assessment  Guidelines</t>
    </r>
    <r>
      <rPr>
        <b/>
        <u/>
        <vertAlign val="superscript"/>
        <sz val="12"/>
        <rFont val="Arial"/>
        <family val="2"/>
      </rPr>
      <t>1</t>
    </r>
  </si>
  <si>
    <t>Assessment Year</t>
  </si>
  <si>
    <t>Unit #</t>
  </si>
  <si>
    <t>Year</t>
  </si>
  <si>
    <t>Description</t>
  </si>
  <si>
    <t>Pole Trailer</t>
  </si>
  <si>
    <t>Classification</t>
  </si>
  <si>
    <t>Trailer</t>
  </si>
  <si>
    <t>Variable</t>
  </si>
  <si>
    <t>Point Allocation</t>
  </si>
  <si>
    <t>Performance factors</t>
  </si>
  <si>
    <t>Points</t>
  </si>
  <si>
    <t>Age</t>
  </si>
  <si>
    <t>1 point for each year of age</t>
  </si>
  <si>
    <t>Kilometers</t>
  </si>
  <si>
    <t>1 point for each 25,000 km of use</t>
  </si>
  <si>
    <t>N/A</t>
  </si>
  <si>
    <t>Engine Hours</t>
  </si>
  <si>
    <t>Type of Service (duties or driving conditions)</t>
  </si>
  <si>
    <t>1, 3 or 5 points based on type of service (ie harsh/offroad  = 5; paved/daily use = 3; paved/non-daily use = 1)</t>
  </si>
  <si>
    <t>paved; non daily</t>
  </si>
  <si>
    <t>Reliability</t>
  </si>
  <si>
    <t>1, 3 or 5 points depending on frequency that vehicle is in shops for repair (ie. 2-3x/month = 5; 1x/3 months = 1)</t>
  </si>
  <si>
    <t>&lt;1x/3 months</t>
  </si>
  <si>
    <t>Maintenance and Repair Costs</t>
  </si>
  <si>
    <t>1, 3 or 5 points based on total life costs. (ie. lifetime costs &gt; original vehicle cost = 5; lifetime costs &lt;20% original vehicle cost  = 1)</t>
  </si>
  <si>
    <t>&gt;$14k</t>
  </si>
  <si>
    <t>Condition</t>
  </si>
  <si>
    <t xml:space="preserve">1, 3 or 5 points based on body condition, rust, interior condition, accident history , anticipated repairs,etc. (ie. </t>
  </si>
  <si>
    <t xml:space="preserve">Cost of future maintenance </t>
  </si>
  <si>
    <t>Other</t>
  </si>
  <si>
    <t>1 - 5 points for any other condition criteria not covered above</t>
  </si>
  <si>
    <t>Total Points</t>
  </si>
  <si>
    <t>Points evaluation</t>
  </si>
  <si>
    <t xml:space="preserve">Light  </t>
  </si>
  <si>
    <t>Heavy</t>
  </si>
  <si>
    <t>Very Good Condition</t>
  </si>
  <si>
    <t>&lt;20 pts</t>
  </si>
  <si>
    <t>&lt;18 pts</t>
  </si>
  <si>
    <t>Good Condition</t>
  </si>
  <si>
    <t>20 - 24 pts</t>
  </si>
  <si>
    <t>18 - 22 pts</t>
  </si>
  <si>
    <t>Fair Condition</t>
  </si>
  <si>
    <t>24 - 29 pts</t>
  </si>
  <si>
    <t>23 - 28 pts</t>
  </si>
  <si>
    <t>Replacement condition</t>
  </si>
  <si>
    <t>30+ points</t>
  </si>
  <si>
    <t>29+ points</t>
  </si>
  <si>
    <t xml:space="preserve">Condition Assessment  </t>
  </si>
  <si>
    <t>Replace</t>
  </si>
  <si>
    <t>Notes</t>
  </si>
  <si>
    <t>Note 1 - Adapted from Guide to Vehicle Replacement and Right Sizing - Saskatchewan Ministry of Government Services</t>
  </si>
  <si>
    <t>Dodge Caravan C/V</t>
  </si>
  <si>
    <t>Light truck</t>
  </si>
  <si>
    <t>10 years</t>
  </si>
  <si>
    <t>paved; daily</t>
  </si>
  <si>
    <t>Cost of future maintenance some rust around wheel wells</t>
  </si>
  <si>
    <t>This vehicle is used daily for by the Underground Inspector. It contains equipment needed daily therefore is a dedicated vehicle. It is nearing end of life with transmission failure and general vehicle maintenance needed.</t>
  </si>
  <si>
    <t>A-500-55-AMT 50 ft Double Bucket</t>
  </si>
  <si>
    <t>14 years</t>
  </si>
  <si>
    <t>&gt;1x/3 months</t>
  </si>
  <si>
    <t>&lt;$5k</t>
  </si>
  <si>
    <t>Cost of future maintenance</t>
  </si>
  <si>
    <t>International Navistar 42 Posi-Plus Hybrid Single Bucket</t>
  </si>
  <si>
    <t>3x/3 months</t>
  </si>
  <si>
    <t>&gt; 20% but &lt; 100%      $69,000 since Oct 2018</t>
  </si>
  <si>
    <t>Batteries for Hybrid need replacing</t>
  </si>
  <si>
    <t>GMC Sierra ½ Ton Pickup</t>
  </si>
  <si>
    <t>Light</t>
  </si>
  <si>
    <t>15 years</t>
  </si>
  <si>
    <t>Maintenance close to original cost</t>
  </si>
  <si>
    <t>Rust, Interior</t>
  </si>
  <si>
    <t>Require a snow plow for Office site</t>
  </si>
  <si>
    <t>GMC TC5500 DUMP/PLOW</t>
  </si>
  <si>
    <t>Damage to body</t>
  </si>
  <si>
    <t>This vehicle has been used almost everyday as a hauler and snow plow. The body is showing signs of aging and should be replaced before high maintenance cost start accumulating.</t>
  </si>
  <si>
    <t>Ford Cube Van</t>
  </si>
  <si>
    <t>&gt; 20% but &lt; 100%</t>
  </si>
  <si>
    <t>Engine and Transmission continues to fail</t>
  </si>
  <si>
    <t>GMC 2500 4X4 Pickup</t>
  </si>
  <si>
    <t>9 years</t>
  </si>
  <si>
    <t>1x/3 months</t>
  </si>
  <si>
    <t>&gt;$7k</t>
  </si>
  <si>
    <t>8 yrs</t>
  </si>
  <si>
    <t>&gt;$15k</t>
  </si>
  <si>
    <t>Tension Machine</t>
  </si>
  <si>
    <t>&gt;$4k</t>
  </si>
  <si>
    <t>Freightliner M2-106 Telelect C-5050PG Digger Derrick</t>
  </si>
  <si>
    <t>Heavy Truck</t>
  </si>
  <si>
    <t>harsh</t>
  </si>
  <si>
    <t>&gt;$37k in 2020</t>
  </si>
  <si>
    <t>Ford 150 XLT 4x4 Crew cab 1/2 ton</t>
  </si>
  <si>
    <t>Light Truck</t>
  </si>
  <si>
    <t>&gt;$7k in 2020</t>
  </si>
  <si>
    <t>16 years</t>
  </si>
  <si>
    <t>12 years</t>
  </si>
  <si>
    <t>Light: 1 point for each equivalent 25,000km of use
Heavy: 1 point for each 500 hours of use</t>
  </si>
  <si>
    <t>This vehicle has been retained past the useful life.</t>
  </si>
  <si>
    <t xml:space="preserve">This vehicle has been the workhorse of bucket trucks as it is necessary for almost all pole construction/maintenance jobs due to it's intermediate size. Utlities have set a 10 to 12 year or 10000 to 12000 engine hour cap in replacing their large vehicles to avoid high maintenance costs and downtime. We had Fleet-All Services review Unit 50 and he has listed the repairs that will be required under the manufacturers recommendations,  the cost for labour is $30k plus parts. </t>
  </si>
  <si>
    <t xml:space="preserve">This vehicle has is used as the material carrier and on call vehicle so it's reliability is important. </t>
  </si>
  <si>
    <t>Tension Machines are a speciallty piece of equipment that cannot be leased or rented unless the crew comes with it. That makes the requirement to have operational equipment important and with the equipment being 25 years old major, repairs are expected.</t>
  </si>
  <si>
    <t>The digger derrick truck is used for digging and setting poles which will be one of NT Powers main asset renewal jobs. It experiences harsh work and will experience higher repair costs at 16 years of age.</t>
  </si>
  <si>
    <t>The truck will have significant kilometers in 2023 and should be replaced for reliability</t>
  </si>
  <si>
    <t>This Pole trailer is inspected annually, but after 24 years to provide assurance of condition, it should be replaced due to the weight that it transports.</t>
  </si>
  <si>
    <t xml:space="preserve">This vehicle is used almost everyday. Utilities have set a 10 to 12 year or 10,000 to 12,000 engine hours cap in replacing their large vehicles to avoid high maintenance costs and downtime. </t>
  </si>
  <si>
    <t>This vehicle has had an engine replacement and transmission work done in the last 3 years and continues to have failures. To avoid future costly expenditures, it is recommended we replace this vehicle as soon as possible.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</si>
</sst>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b/>
      <u/>
      <sz val="20"/>
      <name val="Arial"/>
      <family val="2"/>
    </font>
    <font>
      <b/>
      <u/>
      <vertAlign val="superscript"/>
      <sz val="12"/>
      <name val="Arial"/>
      <family val="2"/>
    </font>
    <font>
      <b/>
      <sz val="10"/>
      <name val="Arial"/>
      <family val="2"/>
    </font>
    <font>
      <b/>
      <sz val="14"/>
      <name val="Arial"/>
      <family val="2"/>
    </font>
    <font>
      <sz val="10"/>
      <name val="Arial"/>
      <family val="2"/>
    </font>
    <font>
      <b/>
      <sz val="16"/>
      <name val="Arial"/>
      <family val="2"/>
    </font>
    <font>
      <b/>
      <sz val="20"/>
      <name val="Arial"/>
      <family val="2"/>
    </font>
    <font>
      <b/>
      <u/>
      <sz val="16"/>
      <name val="Arial"/>
      <family val="2"/>
    </font>
    <font>
      <b/>
      <u/>
      <sz val="12"/>
      <name val="Arial"/>
      <family val="2"/>
    </font>
    <font>
      <sz val="8"/>
      <name val="Arial"/>
      <family val="2"/>
    </font>
  </fonts>
  <fills count="4">
    <fill>
      <patternFill patternType="none"/>
    </fill>
    <fill>
      <patternFill patternType="gray125"/>
    </fill>
    <fill>
      <patternFill patternType="solid">
        <fgColor indexed="55"/>
        <bgColor indexed="64"/>
      </patternFill>
    </fill>
    <fill>
      <patternFill patternType="solid">
        <fgColor indexed="1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44">
    <xf numFmtId="0" fontId="0" fillId="0" borderId="0" xfId="0"/>
    <xf numFmtId="0" fontId="1" fillId="0" borderId="0" xfId="0" applyFont="1"/>
    <xf numFmtId="0" fontId="3" fillId="2" borderId="1" xfId="0" applyFont="1" applyFill="1" applyBorder="1" applyAlignment="1">
      <alignment horizontal="right" vertical="center"/>
    </xf>
    <xf numFmtId="0" fontId="4" fillId="2" borderId="1" xfId="0" applyFont="1" applyFill="1" applyBorder="1" applyAlignment="1">
      <alignment horizontal="center" vertical="center"/>
    </xf>
    <xf numFmtId="0" fontId="3" fillId="0" borderId="1" xfId="0" applyFont="1" applyBorder="1" applyAlignment="1">
      <alignment horizontal="right" vertical="top"/>
    </xf>
    <xf numFmtId="0" fontId="0" fillId="0" borderId="1" xfId="0" applyBorder="1" applyAlignment="1">
      <alignment horizontal="center"/>
    </xf>
    <xf numFmtId="0" fontId="5" fillId="0" borderId="1" xfId="0" applyFont="1" applyBorder="1" applyAlignment="1">
      <alignment horizontal="center"/>
    </xf>
    <xf numFmtId="0" fontId="3" fillId="2" borderId="1" xfId="0" applyFont="1" applyFill="1" applyBorder="1" applyAlignment="1">
      <alignment horizontal="center"/>
    </xf>
    <xf numFmtId="0" fontId="3" fillId="2" borderId="1" xfId="0" applyFont="1" applyFill="1" applyBorder="1" applyAlignment="1">
      <alignment horizontal="center" wrapText="1"/>
    </xf>
    <xf numFmtId="0" fontId="0" fillId="0" borderId="0" xfId="0" applyAlignment="1">
      <alignment vertical="center"/>
    </xf>
    <xf numFmtId="0" fontId="5" fillId="0" borderId="1" xfId="0" applyFont="1" applyBorder="1" applyAlignment="1">
      <alignment horizontal="left" vertical="center"/>
    </xf>
    <xf numFmtId="0" fontId="5" fillId="0" borderId="1" xfId="0" applyFont="1" applyBorder="1" applyAlignment="1">
      <alignment vertical="center" wrapText="1"/>
    </xf>
    <xf numFmtId="0" fontId="5" fillId="0" borderId="1" xfId="0" applyFont="1" applyBorder="1" applyAlignment="1">
      <alignment horizontal="center" vertical="center"/>
    </xf>
    <xf numFmtId="0" fontId="0" fillId="0" borderId="1" xfId="0"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0" xfId="0" applyFont="1" applyAlignment="1">
      <alignment horizontal="center" vertical="top"/>
    </xf>
    <xf numFmtId="0" fontId="6" fillId="0" borderId="0" xfId="0" applyFont="1" applyAlignment="1">
      <alignment horizontal="right" vertical="center" wrapText="1"/>
    </xf>
    <xf numFmtId="0" fontId="0" fillId="0" borderId="0" xfId="0" applyAlignment="1">
      <alignment horizontal="center" vertical="center"/>
    </xf>
    <xf numFmtId="0" fontId="7" fillId="2" borderId="1" xfId="0" applyFont="1" applyFill="1" applyBorder="1" applyAlignment="1">
      <alignment horizontal="center" vertical="center"/>
    </xf>
    <xf numFmtId="0" fontId="7" fillId="0" borderId="0" xfId="0" applyFont="1" applyAlignment="1">
      <alignment horizontal="center" vertical="center"/>
    </xf>
    <xf numFmtId="0" fontId="8" fillId="2" borderId="1" xfId="0" applyFont="1" applyFill="1" applyBorder="1" applyAlignment="1">
      <alignment horizontal="center"/>
    </xf>
    <xf numFmtId="0" fontId="9" fillId="2" borderId="1" xfId="0" applyFont="1" applyFill="1" applyBorder="1" applyAlignment="1">
      <alignment horizontal="center"/>
    </xf>
    <xf numFmtId="0" fontId="5" fillId="0" borderId="1" xfId="0" applyFont="1" applyBorder="1" applyAlignment="1">
      <alignment vertical="top" wrapText="1"/>
    </xf>
    <xf numFmtId="0" fontId="7" fillId="0" borderId="0" xfId="0" applyFont="1" applyAlignment="1">
      <alignment horizontal="right" vertical="center" wrapText="1"/>
    </xf>
    <xf numFmtId="0" fontId="3" fillId="0" borderId="0" xfId="0" applyFont="1" applyAlignment="1">
      <alignment horizontal="center"/>
    </xf>
    <xf numFmtId="0" fontId="10" fillId="0" borderId="0" xfId="0" applyFont="1" applyAlignment="1">
      <alignment horizontal="left"/>
    </xf>
    <xf numFmtId="0" fontId="5" fillId="0" borderId="1" xfId="0" applyFont="1" applyBorder="1" applyAlignment="1">
      <alignment horizontal="center" vertical="top"/>
    </xf>
    <xf numFmtId="0" fontId="5" fillId="0" borderId="1" xfId="0" applyFont="1" applyBorder="1" applyAlignment="1">
      <alignment horizontal="center" vertical="top" wrapText="1"/>
    </xf>
    <xf numFmtId="0" fontId="5" fillId="0" borderId="1" xfId="0" applyFont="1" applyBorder="1" applyAlignment="1">
      <alignment horizontal="center" wrapText="1"/>
    </xf>
    <xf numFmtId="164" fontId="0" fillId="0" borderId="1" xfId="0" applyNumberFormat="1" applyBorder="1" applyAlignment="1">
      <alignment horizontal="center" vertical="center"/>
    </xf>
    <xf numFmtId="164" fontId="7" fillId="2" borderId="1" xfId="0" applyNumberFormat="1" applyFont="1" applyFill="1" applyBorder="1" applyAlignment="1">
      <alignment horizontal="center" vertical="center"/>
    </xf>
    <xf numFmtId="3" fontId="5" fillId="0" borderId="1" xfId="0" applyNumberFormat="1" applyFont="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5" fillId="0" borderId="4" xfId="0" applyFont="1" applyBorder="1" applyAlignment="1">
      <alignment horizontal="left" vertical="top" wrapText="1"/>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0" fillId="0" borderId="11" xfId="0"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ABE41-2495-41AB-9D1E-FD409908F308}">
  <sheetPr>
    <pageSetUpPr fitToPage="1"/>
  </sheetPr>
  <dimension ref="A1:E38"/>
  <sheetViews>
    <sheetView tabSelected="1" zoomScale="80" zoomScaleNormal="80" workbookViewId="0"/>
  </sheetViews>
  <sheetFormatPr defaultRowHeight="15" x14ac:dyDescent="0.25"/>
  <cols>
    <col min="1" max="1" width="4.85546875" customWidth="1"/>
    <col min="2" max="2" width="25.85546875" customWidth="1"/>
    <col min="3" max="3" width="44.140625" customWidth="1"/>
    <col min="4" max="4" width="16.42578125" customWidth="1"/>
    <col min="5" max="5" width="18.5703125" customWidth="1"/>
    <col min="6" max="6" width="17.28515625" customWidth="1"/>
  </cols>
  <sheetData>
    <row r="1" spans="1:5" ht="26.25" x14ac:dyDescent="0.4">
      <c r="B1" s="1" t="s">
        <v>0</v>
      </c>
    </row>
    <row r="2" spans="1:5" ht="26.25" x14ac:dyDescent="0.4">
      <c r="A2" s="1"/>
    </row>
    <row r="3" spans="1:5" ht="18" x14ac:dyDescent="0.25">
      <c r="B3" s="2" t="s">
        <v>1</v>
      </c>
      <c r="C3" s="3">
        <v>2020</v>
      </c>
    </row>
    <row r="4" spans="1:5" x14ac:dyDescent="0.25">
      <c r="B4" s="4" t="s">
        <v>2</v>
      </c>
      <c r="C4" s="5">
        <v>20</v>
      </c>
    </row>
    <row r="5" spans="1:5" x14ac:dyDescent="0.25">
      <c r="B5" s="4" t="s">
        <v>3</v>
      </c>
      <c r="C5" s="5">
        <v>2004</v>
      </c>
    </row>
    <row r="6" spans="1:5" x14ac:dyDescent="0.25">
      <c r="B6" s="4" t="s">
        <v>4</v>
      </c>
      <c r="C6" s="6" t="s">
        <v>67</v>
      </c>
    </row>
    <row r="7" spans="1:5" x14ac:dyDescent="0.25">
      <c r="B7" s="4" t="s">
        <v>6</v>
      </c>
      <c r="C7" s="6" t="s">
        <v>68</v>
      </c>
    </row>
    <row r="9" spans="1:5" ht="26.25" x14ac:dyDescent="0.25">
      <c r="B9" s="7" t="s">
        <v>8</v>
      </c>
      <c r="C9" s="7" t="s">
        <v>9</v>
      </c>
      <c r="D9" s="8" t="s">
        <v>10</v>
      </c>
      <c r="E9" s="7" t="s">
        <v>11</v>
      </c>
    </row>
    <row r="10" spans="1:5" x14ac:dyDescent="0.25">
      <c r="B10" s="27" t="s">
        <v>12</v>
      </c>
      <c r="C10" s="23" t="s">
        <v>13</v>
      </c>
      <c r="D10" s="12" t="s">
        <v>94</v>
      </c>
      <c r="E10" s="13">
        <v>16</v>
      </c>
    </row>
    <row r="11" spans="1:5" x14ac:dyDescent="0.25">
      <c r="B11" s="27" t="s">
        <v>14</v>
      </c>
      <c r="C11" s="23" t="s">
        <v>15</v>
      </c>
      <c r="D11" s="12">
        <v>137000</v>
      </c>
      <c r="E11" s="30">
        <f>D11/25000</f>
        <v>5.48</v>
      </c>
    </row>
    <row r="12" spans="1:5" ht="47.25" customHeight="1" x14ac:dyDescent="0.25">
      <c r="B12" s="27" t="s">
        <v>17</v>
      </c>
      <c r="C12" s="23" t="s">
        <v>96</v>
      </c>
      <c r="D12" s="12"/>
      <c r="E12" s="30">
        <f>E11</f>
        <v>5.48</v>
      </c>
    </row>
    <row r="13" spans="1:5" ht="51" customHeight="1" x14ac:dyDescent="0.25">
      <c r="B13" s="28" t="s">
        <v>18</v>
      </c>
      <c r="C13" s="23" t="s">
        <v>19</v>
      </c>
      <c r="D13" s="12" t="s">
        <v>55</v>
      </c>
      <c r="E13" s="13">
        <v>3</v>
      </c>
    </row>
    <row r="14" spans="1:5" ht="48" customHeight="1" x14ac:dyDescent="0.25">
      <c r="B14" s="27" t="s">
        <v>21</v>
      </c>
      <c r="C14" s="23" t="s">
        <v>22</v>
      </c>
      <c r="D14" s="12" t="s">
        <v>60</v>
      </c>
      <c r="E14" s="13">
        <v>1</v>
      </c>
    </row>
    <row r="15" spans="1:5" ht="51.75" customHeight="1" x14ac:dyDescent="0.25">
      <c r="B15" s="28" t="s">
        <v>24</v>
      </c>
      <c r="C15" s="23" t="s">
        <v>25</v>
      </c>
      <c r="D15" s="15" t="s">
        <v>70</v>
      </c>
      <c r="E15" s="13">
        <v>3</v>
      </c>
    </row>
    <row r="16" spans="1:5" ht="51" x14ac:dyDescent="0.25">
      <c r="B16" s="27" t="s">
        <v>27</v>
      </c>
      <c r="C16" s="23" t="s">
        <v>28</v>
      </c>
      <c r="D16" s="15" t="s">
        <v>71</v>
      </c>
      <c r="E16" s="13">
        <v>4</v>
      </c>
    </row>
    <row r="17" spans="2:5" ht="58.5" customHeight="1" x14ac:dyDescent="0.25">
      <c r="B17" s="27" t="s">
        <v>30</v>
      </c>
      <c r="C17" s="23" t="s">
        <v>31</v>
      </c>
      <c r="D17" s="15" t="s">
        <v>72</v>
      </c>
      <c r="E17" s="13">
        <v>3</v>
      </c>
    </row>
    <row r="18" spans="2:5" ht="26.25" x14ac:dyDescent="0.25">
      <c r="B18" s="16"/>
      <c r="C18" s="17" t="s">
        <v>32</v>
      </c>
      <c r="D18" s="18"/>
      <c r="E18" s="31">
        <f>SUM(E10:E17)</f>
        <v>40.96</v>
      </c>
    </row>
    <row r="19" spans="2:5" ht="26.25" x14ac:dyDescent="0.25">
      <c r="B19" s="16"/>
      <c r="C19" s="17"/>
      <c r="D19" s="18"/>
      <c r="E19" s="20"/>
    </row>
    <row r="20" spans="2:5" ht="20.25" x14ac:dyDescent="0.3">
      <c r="B20" s="16"/>
      <c r="C20" s="21" t="s">
        <v>33</v>
      </c>
      <c r="D20" s="22" t="s">
        <v>34</v>
      </c>
      <c r="E20" s="22" t="s">
        <v>35</v>
      </c>
    </row>
    <row r="21" spans="2:5" x14ac:dyDescent="0.25">
      <c r="B21" s="16"/>
      <c r="C21" s="23" t="s">
        <v>36</v>
      </c>
      <c r="D21" s="6" t="s">
        <v>37</v>
      </c>
      <c r="E21" s="6" t="s">
        <v>38</v>
      </c>
    </row>
    <row r="22" spans="2:5" x14ac:dyDescent="0.25">
      <c r="B22" s="16"/>
      <c r="C22" s="23" t="s">
        <v>39</v>
      </c>
      <c r="D22" s="6" t="s">
        <v>40</v>
      </c>
      <c r="E22" s="6" t="s">
        <v>41</v>
      </c>
    </row>
    <row r="23" spans="2:5" x14ac:dyDescent="0.25">
      <c r="B23" s="16"/>
      <c r="C23" s="23" t="s">
        <v>42</v>
      </c>
      <c r="D23" s="6" t="s">
        <v>43</v>
      </c>
      <c r="E23" s="6" t="s">
        <v>44</v>
      </c>
    </row>
    <row r="24" spans="2:5" x14ac:dyDescent="0.25">
      <c r="B24" s="16"/>
      <c r="C24" s="23" t="s">
        <v>45</v>
      </c>
      <c r="D24" s="6" t="s">
        <v>46</v>
      </c>
      <c r="E24" s="6" t="s">
        <v>47</v>
      </c>
    </row>
    <row r="25" spans="2:5" ht="27" thickBot="1" x14ac:dyDescent="0.3">
      <c r="B25" s="16"/>
      <c r="C25" s="24"/>
      <c r="D25" s="18"/>
      <c r="E25" s="20"/>
    </row>
    <row r="26" spans="2:5" ht="61.5" customHeight="1" thickBot="1" x14ac:dyDescent="0.3">
      <c r="B26" s="16"/>
      <c r="C26" s="17" t="s">
        <v>48</v>
      </c>
      <c r="D26" s="33" t="s">
        <v>49</v>
      </c>
      <c r="E26" s="34"/>
    </row>
    <row r="28" spans="2:5" x14ac:dyDescent="0.25">
      <c r="B28" s="25" t="s">
        <v>50</v>
      </c>
    </row>
    <row r="29" spans="2:5" x14ac:dyDescent="0.25">
      <c r="B29" s="35" t="s">
        <v>97</v>
      </c>
      <c r="C29" s="36"/>
      <c r="D29" s="36"/>
      <c r="E29" s="37"/>
    </row>
    <row r="30" spans="2:5" x14ac:dyDescent="0.25">
      <c r="B30" s="38"/>
      <c r="C30" s="39"/>
      <c r="D30" s="39"/>
      <c r="E30" s="40"/>
    </row>
    <row r="31" spans="2:5" x14ac:dyDescent="0.25">
      <c r="B31" s="38"/>
      <c r="C31" s="39"/>
      <c r="D31" s="39"/>
      <c r="E31" s="40"/>
    </row>
    <row r="32" spans="2:5" x14ac:dyDescent="0.25">
      <c r="B32" s="38"/>
      <c r="C32" s="39"/>
      <c r="D32" s="39"/>
      <c r="E32" s="40"/>
    </row>
    <row r="33" spans="1:5" x14ac:dyDescent="0.25">
      <c r="B33" s="38"/>
      <c r="C33" s="39"/>
      <c r="D33" s="39"/>
      <c r="E33" s="40"/>
    </row>
    <row r="34" spans="1:5" x14ac:dyDescent="0.25">
      <c r="B34" s="38"/>
      <c r="C34" s="39"/>
      <c r="D34" s="39"/>
      <c r="E34" s="40"/>
    </row>
    <row r="35" spans="1:5" x14ac:dyDescent="0.25">
      <c r="B35" s="41"/>
      <c r="C35" s="42"/>
      <c r="D35" s="42"/>
      <c r="E35" s="43"/>
    </row>
    <row r="38" spans="1:5" x14ac:dyDescent="0.25">
      <c r="A38" s="26" t="s">
        <v>51</v>
      </c>
    </row>
  </sheetData>
  <mergeCells count="2">
    <mergeCell ref="D26:E26"/>
    <mergeCell ref="B29:E35"/>
  </mergeCells>
  <pageMargins left="0.7" right="0.7" top="0.75" bottom="0.75" header="0.3" footer="0.3"/>
  <pageSetup scale="6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F3169-FE4F-4CD8-9EFB-28C5CD3D440F}">
  <sheetPr>
    <pageSetUpPr fitToPage="1"/>
  </sheetPr>
  <dimension ref="A1:E38"/>
  <sheetViews>
    <sheetView zoomScale="80" zoomScaleNormal="80" workbookViewId="0"/>
  </sheetViews>
  <sheetFormatPr defaultRowHeight="15" x14ac:dyDescent="0.25"/>
  <cols>
    <col min="1" max="1" width="4.85546875" customWidth="1"/>
    <col min="2" max="2" width="25.85546875" customWidth="1"/>
    <col min="3" max="3" width="44.140625" customWidth="1"/>
    <col min="4" max="4" width="16.42578125" customWidth="1"/>
    <col min="5" max="5" width="18.5703125" customWidth="1"/>
    <col min="6" max="6" width="17.28515625" customWidth="1"/>
  </cols>
  <sheetData>
    <row r="1" spans="1:5" ht="26.25" x14ac:dyDescent="0.4">
      <c r="B1" s="1" t="s">
        <v>0</v>
      </c>
    </row>
    <row r="2" spans="1:5" ht="26.25" x14ac:dyDescent="0.4">
      <c r="A2" s="1"/>
    </row>
    <row r="3" spans="1:5" ht="18" x14ac:dyDescent="0.25">
      <c r="B3" s="2" t="s">
        <v>1</v>
      </c>
      <c r="C3" s="3">
        <v>2023</v>
      </c>
    </row>
    <row r="4" spans="1:5" x14ac:dyDescent="0.25">
      <c r="B4" s="4" t="s">
        <v>2</v>
      </c>
      <c r="C4" s="5">
        <v>6</v>
      </c>
    </row>
    <row r="5" spans="1:5" x14ac:dyDescent="0.25">
      <c r="B5" s="4" t="s">
        <v>3</v>
      </c>
      <c r="C5" s="5">
        <v>2014</v>
      </c>
    </row>
    <row r="6" spans="1:5" x14ac:dyDescent="0.25">
      <c r="B6" s="4" t="s">
        <v>4</v>
      </c>
      <c r="C6" s="6" t="s">
        <v>91</v>
      </c>
    </row>
    <row r="7" spans="1:5" x14ac:dyDescent="0.25">
      <c r="B7" s="4" t="s">
        <v>6</v>
      </c>
      <c r="C7" s="6" t="s">
        <v>92</v>
      </c>
    </row>
    <row r="9" spans="1:5" ht="26.25" x14ac:dyDescent="0.25">
      <c r="B9" s="7" t="s">
        <v>8</v>
      </c>
      <c r="C9" s="7" t="s">
        <v>9</v>
      </c>
      <c r="D9" s="8" t="s">
        <v>10</v>
      </c>
      <c r="E9" s="7" t="s">
        <v>11</v>
      </c>
    </row>
    <row r="10" spans="1:5" x14ac:dyDescent="0.25">
      <c r="B10" s="27" t="s">
        <v>12</v>
      </c>
      <c r="C10" s="23" t="s">
        <v>13</v>
      </c>
      <c r="D10" s="12" t="s">
        <v>80</v>
      </c>
      <c r="E10" s="13">
        <v>9</v>
      </c>
    </row>
    <row r="11" spans="1:5" x14ac:dyDescent="0.25">
      <c r="B11" s="27" t="s">
        <v>14</v>
      </c>
      <c r="C11" s="23" t="s">
        <v>15</v>
      </c>
      <c r="D11" s="12">
        <v>285000</v>
      </c>
      <c r="E11" s="13">
        <f>D11/25000</f>
        <v>11.4</v>
      </c>
    </row>
    <row r="12" spans="1:5" ht="47.25" customHeight="1" x14ac:dyDescent="0.25">
      <c r="B12" s="27" t="s">
        <v>17</v>
      </c>
      <c r="C12" s="23" t="s">
        <v>96</v>
      </c>
      <c r="D12" s="12"/>
      <c r="E12" s="13">
        <f>E11</f>
        <v>11.4</v>
      </c>
    </row>
    <row r="13" spans="1:5" ht="51" customHeight="1" x14ac:dyDescent="0.25">
      <c r="B13" s="28" t="s">
        <v>18</v>
      </c>
      <c r="C13" s="23" t="s">
        <v>19</v>
      </c>
      <c r="D13" s="12" t="s">
        <v>55</v>
      </c>
      <c r="E13" s="13">
        <v>3</v>
      </c>
    </row>
    <row r="14" spans="1:5" ht="48" customHeight="1" x14ac:dyDescent="0.25">
      <c r="B14" s="27" t="s">
        <v>21</v>
      </c>
      <c r="C14" s="23" t="s">
        <v>22</v>
      </c>
      <c r="D14" s="12" t="s">
        <v>23</v>
      </c>
      <c r="E14" s="13">
        <v>1</v>
      </c>
    </row>
    <row r="15" spans="1:5" ht="51.75" customHeight="1" x14ac:dyDescent="0.25">
      <c r="B15" s="28" t="s">
        <v>24</v>
      </c>
      <c r="C15" s="23" t="s">
        <v>25</v>
      </c>
      <c r="D15" s="12" t="s">
        <v>93</v>
      </c>
      <c r="E15" s="13">
        <v>1</v>
      </c>
    </row>
    <row r="16" spans="1:5" ht="51" x14ac:dyDescent="0.25">
      <c r="B16" s="27" t="s">
        <v>27</v>
      </c>
      <c r="C16" s="23" t="s">
        <v>28</v>
      </c>
      <c r="D16" s="15" t="s">
        <v>29</v>
      </c>
      <c r="E16" s="13">
        <v>3</v>
      </c>
    </row>
    <row r="17" spans="2:5" ht="58.5" customHeight="1" x14ac:dyDescent="0.25">
      <c r="B17" s="27" t="s">
        <v>30</v>
      </c>
      <c r="C17" s="23" t="s">
        <v>31</v>
      </c>
      <c r="D17" s="12"/>
      <c r="E17" s="13"/>
    </row>
    <row r="18" spans="2:5" ht="26.25" x14ac:dyDescent="0.25">
      <c r="B18" s="16"/>
      <c r="C18" s="17" t="s">
        <v>32</v>
      </c>
      <c r="D18" s="18"/>
      <c r="E18" s="19">
        <f>SUM(E10:E17)</f>
        <v>39.799999999999997</v>
      </c>
    </row>
    <row r="19" spans="2:5" ht="26.25" x14ac:dyDescent="0.25">
      <c r="B19" s="16"/>
      <c r="C19" s="17"/>
      <c r="D19" s="18"/>
      <c r="E19" s="20"/>
    </row>
    <row r="20" spans="2:5" ht="20.25" x14ac:dyDescent="0.3">
      <c r="B20" s="16"/>
      <c r="C20" s="21" t="s">
        <v>33</v>
      </c>
      <c r="D20" s="22" t="s">
        <v>34</v>
      </c>
      <c r="E20" s="22" t="s">
        <v>35</v>
      </c>
    </row>
    <row r="21" spans="2:5" x14ac:dyDescent="0.25">
      <c r="B21" s="16"/>
      <c r="C21" s="23" t="s">
        <v>36</v>
      </c>
      <c r="D21" s="6" t="s">
        <v>37</v>
      </c>
      <c r="E21" s="6" t="s">
        <v>38</v>
      </c>
    </row>
    <row r="22" spans="2:5" x14ac:dyDescent="0.25">
      <c r="B22" s="16"/>
      <c r="C22" s="23" t="s">
        <v>39</v>
      </c>
      <c r="D22" s="6" t="s">
        <v>40</v>
      </c>
      <c r="E22" s="6" t="s">
        <v>41</v>
      </c>
    </row>
    <row r="23" spans="2:5" x14ac:dyDescent="0.25">
      <c r="B23" s="16"/>
      <c r="C23" s="23" t="s">
        <v>42</v>
      </c>
      <c r="D23" s="6" t="s">
        <v>43</v>
      </c>
      <c r="E23" s="6" t="s">
        <v>44</v>
      </c>
    </row>
    <row r="24" spans="2:5" x14ac:dyDescent="0.25">
      <c r="B24" s="16"/>
      <c r="C24" s="23" t="s">
        <v>45</v>
      </c>
      <c r="D24" s="6" t="s">
        <v>46</v>
      </c>
      <c r="E24" s="6" t="s">
        <v>47</v>
      </c>
    </row>
    <row r="25" spans="2:5" ht="27" thickBot="1" x14ac:dyDescent="0.3">
      <c r="B25" s="16"/>
      <c r="C25" s="24"/>
      <c r="D25" s="18"/>
      <c r="E25" s="20"/>
    </row>
    <row r="26" spans="2:5" ht="61.5" customHeight="1" thickBot="1" x14ac:dyDescent="0.3">
      <c r="B26" s="16"/>
      <c r="C26" s="17" t="s">
        <v>48</v>
      </c>
      <c r="D26" s="33" t="s">
        <v>49</v>
      </c>
      <c r="E26" s="34"/>
    </row>
    <row r="28" spans="2:5" x14ac:dyDescent="0.25">
      <c r="B28" s="25" t="s">
        <v>50</v>
      </c>
    </row>
    <row r="29" spans="2:5" x14ac:dyDescent="0.25">
      <c r="B29" s="35" t="s">
        <v>102</v>
      </c>
      <c r="C29" s="36"/>
      <c r="D29" s="36"/>
      <c r="E29" s="37"/>
    </row>
    <row r="30" spans="2:5" x14ac:dyDescent="0.25">
      <c r="B30" s="38"/>
      <c r="C30" s="39"/>
      <c r="D30" s="39"/>
      <c r="E30" s="40"/>
    </row>
    <row r="31" spans="2:5" x14ac:dyDescent="0.25">
      <c r="B31" s="38"/>
      <c r="C31" s="39"/>
      <c r="D31" s="39"/>
      <c r="E31" s="40"/>
    </row>
    <row r="32" spans="2:5" x14ac:dyDescent="0.25">
      <c r="B32" s="38"/>
      <c r="C32" s="39"/>
      <c r="D32" s="39"/>
      <c r="E32" s="40"/>
    </row>
    <row r="33" spans="1:5" x14ac:dyDescent="0.25">
      <c r="B33" s="38"/>
      <c r="C33" s="39"/>
      <c r="D33" s="39"/>
      <c r="E33" s="40"/>
    </row>
    <row r="34" spans="1:5" x14ac:dyDescent="0.25">
      <c r="B34" s="38"/>
      <c r="C34" s="39"/>
      <c r="D34" s="39"/>
      <c r="E34" s="40"/>
    </row>
    <row r="35" spans="1:5" x14ac:dyDescent="0.25">
      <c r="B35" s="41"/>
      <c r="C35" s="42"/>
      <c r="D35" s="42"/>
      <c r="E35" s="43"/>
    </row>
    <row r="38" spans="1:5" x14ac:dyDescent="0.25">
      <c r="A38" s="26" t="s">
        <v>51</v>
      </c>
    </row>
  </sheetData>
  <mergeCells count="2">
    <mergeCell ref="D26:E26"/>
    <mergeCell ref="B29:E35"/>
  </mergeCells>
  <pageMargins left="0.7" right="0.7" top="0.75" bottom="0.75" header="0.3" footer="0.3"/>
  <pageSetup scale="6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73904-5922-426A-A013-AF413A0A6219}">
  <sheetPr>
    <pageSetUpPr fitToPage="1"/>
  </sheetPr>
  <dimension ref="A1:E38"/>
  <sheetViews>
    <sheetView zoomScale="80" zoomScaleNormal="80" workbookViewId="0"/>
  </sheetViews>
  <sheetFormatPr defaultRowHeight="15" x14ac:dyDescent="0.25"/>
  <cols>
    <col min="1" max="1" width="4.85546875" customWidth="1"/>
    <col min="2" max="2" width="25.85546875" customWidth="1"/>
    <col min="3" max="3" width="44.140625" customWidth="1"/>
    <col min="4" max="4" width="16.42578125" customWidth="1"/>
    <col min="5" max="5" width="18.5703125" customWidth="1"/>
    <col min="6" max="6" width="17.28515625" customWidth="1"/>
  </cols>
  <sheetData>
    <row r="1" spans="1:5" ht="26.25" x14ac:dyDescent="0.4">
      <c r="B1" s="1" t="s">
        <v>0</v>
      </c>
    </row>
    <row r="2" spans="1:5" ht="26.25" x14ac:dyDescent="0.4">
      <c r="A2" s="1"/>
    </row>
    <row r="3" spans="1:5" ht="18" x14ac:dyDescent="0.25">
      <c r="B3" s="2" t="s">
        <v>1</v>
      </c>
      <c r="C3" s="3">
        <v>2023</v>
      </c>
    </row>
    <row r="4" spans="1:5" x14ac:dyDescent="0.25">
      <c r="B4" s="4" t="s">
        <v>2</v>
      </c>
      <c r="C4" s="5">
        <v>180</v>
      </c>
    </row>
    <row r="5" spans="1:5" x14ac:dyDescent="0.25">
      <c r="B5" s="4" t="s">
        <v>3</v>
      </c>
      <c r="C5" s="5">
        <v>1998</v>
      </c>
    </row>
    <row r="6" spans="1:5" x14ac:dyDescent="0.25">
      <c r="B6" s="4" t="s">
        <v>4</v>
      </c>
      <c r="C6" s="6" t="s">
        <v>85</v>
      </c>
    </row>
    <row r="7" spans="1:5" x14ac:dyDescent="0.25">
      <c r="B7" s="4" t="s">
        <v>6</v>
      </c>
      <c r="C7" s="6" t="s">
        <v>7</v>
      </c>
    </row>
    <row r="9" spans="1:5" ht="26.25" x14ac:dyDescent="0.25">
      <c r="B9" s="7" t="s">
        <v>8</v>
      </c>
      <c r="C9" s="7" t="s">
        <v>9</v>
      </c>
      <c r="D9" s="8" t="s">
        <v>10</v>
      </c>
      <c r="E9" s="7" t="s">
        <v>11</v>
      </c>
    </row>
    <row r="10" spans="1:5" x14ac:dyDescent="0.25">
      <c r="B10" s="27" t="s">
        <v>12</v>
      </c>
      <c r="C10" s="23" t="s">
        <v>13</v>
      </c>
      <c r="D10" s="12">
        <v>25</v>
      </c>
      <c r="E10" s="13">
        <v>25</v>
      </c>
    </row>
    <row r="11" spans="1:5" x14ac:dyDescent="0.25">
      <c r="B11" s="27" t="s">
        <v>14</v>
      </c>
      <c r="C11" s="23" t="s">
        <v>15</v>
      </c>
      <c r="D11" s="12" t="s">
        <v>16</v>
      </c>
      <c r="E11" s="13">
        <v>3</v>
      </c>
    </row>
    <row r="12" spans="1:5" ht="47.25" customHeight="1" x14ac:dyDescent="0.25">
      <c r="B12" s="27" t="s">
        <v>17</v>
      </c>
      <c r="C12" s="23" t="s">
        <v>96</v>
      </c>
      <c r="D12" s="12">
        <v>2200</v>
      </c>
      <c r="E12" s="13">
        <f>D12/500</f>
        <v>4.4000000000000004</v>
      </c>
    </row>
    <row r="13" spans="1:5" ht="51" customHeight="1" x14ac:dyDescent="0.25">
      <c r="B13" s="28" t="s">
        <v>18</v>
      </c>
      <c r="C13" s="23" t="s">
        <v>19</v>
      </c>
      <c r="D13" s="12" t="s">
        <v>20</v>
      </c>
      <c r="E13" s="13">
        <v>1</v>
      </c>
    </row>
    <row r="14" spans="1:5" ht="48" customHeight="1" x14ac:dyDescent="0.25">
      <c r="B14" s="27" t="s">
        <v>21</v>
      </c>
      <c r="C14" s="23" t="s">
        <v>22</v>
      </c>
      <c r="D14" s="12" t="s">
        <v>23</v>
      </c>
      <c r="E14" s="13">
        <v>1</v>
      </c>
    </row>
    <row r="15" spans="1:5" ht="51.75" customHeight="1" x14ac:dyDescent="0.25">
      <c r="B15" s="28" t="s">
        <v>24</v>
      </c>
      <c r="C15" s="23" t="s">
        <v>25</v>
      </c>
      <c r="D15" s="12" t="s">
        <v>86</v>
      </c>
      <c r="E15" s="13">
        <v>1</v>
      </c>
    </row>
    <row r="16" spans="1:5" ht="51" x14ac:dyDescent="0.25">
      <c r="B16" s="27" t="s">
        <v>27</v>
      </c>
      <c r="C16" s="23" t="s">
        <v>28</v>
      </c>
      <c r="D16" s="15" t="s">
        <v>62</v>
      </c>
      <c r="E16" s="13">
        <v>1</v>
      </c>
    </row>
    <row r="17" spans="2:5" ht="58.5" customHeight="1" x14ac:dyDescent="0.25">
      <c r="B17" s="27" t="s">
        <v>30</v>
      </c>
      <c r="C17" s="23" t="s">
        <v>31</v>
      </c>
      <c r="D17" s="12"/>
      <c r="E17" s="13"/>
    </row>
    <row r="18" spans="2:5" ht="26.25" x14ac:dyDescent="0.25">
      <c r="B18" s="16"/>
      <c r="C18" s="17" t="s">
        <v>32</v>
      </c>
      <c r="D18" s="18"/>
      <c r="E18" s="19">
        <f>SUM(E10:E17)</f>
        <v>36.4</v>
      </c>
    </row>
    <row r="19" spans="2:5" ht="26.25" x14ac:dyDescent="0.25">
      <c r="B19" s="16"/>
      <c r="C19" s="17"/>
      <c r="D19" s="18"/>
      <c r="E19" s="20"/>
    </row>
    <row r="20" spans="2:5" ht="20.25" x14ac:dyDescent="0.3">
      <c r="B20" s="16"/>
      <c r="C20" s="21" t="s">
        <v>33</v>
      </c>
      <c r="D20" s="22" t="s">
        <v>34</v>
      </c>
      <c r="E20" s="22" t="s">
        <v>35</v>
      </c>
    </row>
    <row r="21" spans="2:5" x14ac:dyDescent="0.25">
      <c r="B21" s="16"/>
      <c r="C21" s="23" t="s">
        <v>36</v>
      </c>
      <c r="D21" s="6" t="s">
        <v>37</v>
      </c>
      <c r="E21" s="6" t="s">
        <v>38</v>
      </c>
    </row>
    <row r="22" spans="2:5" x14ac:dyDescent="0.25">
      <c r="B22" s="16"/>
      <c r="C22" s="23" t="s">
        <v>39</v>
      </c>
      <c r="D22" s="6" t="s">
        <v>40</v>
      </c>
      <c r="E22" s="6" t="s">
        <v>41</v>
      </c>
    </row>
    <row r="23" spans="2:5" x14ac:dyDescent="0.25">
      <c r="B23" s="16"/>
      <c r="C23" s="23" t="s">
        <v>42</v>
      </c>
      <c r="D23" s="6" t="s">
        <v>43</v>
      </c>
      <c r="E23" s="6" t="s">
        <v>44</v>
      </c>
    </row>
    <row r="24" spans="2:5" x14ac:dyDescent="0.25">
      <c r="B24" s="16"/>
      <c r="C24" s="23" t="s">
        <v>45</v>
      </c>
      <c r="D24" s="6" t="s">
        <v>46</v>
      </c>
      <c r="E24" s="6" t="s">
        <v>47</v>
      </c>
    </row>
    <row r="25" spans="2:5" ht="27" thickBot="1" x14ac:dyDescent="0.3">
      <c r="B25" s="16"/>
      <c r="C25" s="24"/>
      <c r="D25" s="18"/>
      <c r="E25" s="20"/>
    </row>
    <row r="26" spans="2:5" ht="61.5" customHeight="1" thickBot="1" x14ac:dyDescent="0.3">
      <c r="B26" s="16"/>
      <c r="C26" s="17" t="s">
        <v>48</v>
      </c>
      <c r="D26" s="33" t="s">
        <v>49</v>
      </c>
      <c r="E26" s="34"/>
    </row>
    <row r="28" spans="2:5" x14ac:dyDescent="0.25">
      <c r="B28" s="25" t="s">
        <v>50</v>
      </c>
    </row>
    <row r="29" spans="2:5" x14ac:dyDescent="0.25">
      <c r="B29" s="35" t="s">
        <v>100</v>
      </c>
      <c r="C29" s="36"/>
      <c r="D29" s="36"/>
      <c r="E29" s="37"/>
    </row>
    <row r="30" spans="2:5" x14ac:dyDescent="0.25">
      <c r="B30" s="38"/>
      <c r="C30" s="39"/>
      <c r="D30" s="39"/>
      <c r="E30" s="40"/>
    </row>
    <row r="31" spans="2:5" x14ac:dyDescent="0.25">
      <c r="B31" s="38"/>
      <c r="C31" s="39"/>
      <c r="D31" s="39"/>
      <c r="E31" s="40"/>
    </row>
    <row r="32" spans="2:5" x14ac:dyDescent="0.25">
      <c r="B32" s="38"/>
      <c r="C32" s="39"/>
      <c r="D32" s="39"/>
      <c r="E32" s="40"/>
    </row>
    <row r="33" spans="1:5" x14ac:dyDescent="0.25">
      <c r="B33" s="38"/>
      <c r="C33" s="39"/>
      <c r="D33" s="39"/>
      <c r="E33" s="40"/>
    </row>
    <row r="34" spans="1:5" x14ac:dyDescent="0.25">
      <c r="B34" s="38"/>
      <c r="C34" s="39"/>
      <c r="D34" s="39"/>
      <c r="E34" s="40"/>
    </row>
    <row r="35" spans="1:5" x14ac:dyDescent="0.25">
      <c r="B35" s="41"/>
      <c r="C35" s="42"/>
      <c r="D35" s="42"/>
      <c r="E35" s="43"/>
    </row>
    <row r="38" spans="1:5" x14ac:dyDescent="0.25">
      <c r="A38" s="26" t="s">
        <v>51</v>
      </c>
    </row>
  </sheetData>
  <mergeCells count="2">
    <mergeCell ref="D26:E26"/>
    <mergeCell ref="B29:E35"/>
  </mergeCells>
  <pageMargins left="0.7" right="0.7" top="0.75" bottom="0.75" header="0.3" footer="0.3"/>
  <pageSetup scale="6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B831D-40B4-4EFF-B33B-10B70C48F923}">
  <sheetPr>
    <pageSetUpPr fitToPage="1"/>
  </sheetPr>
  <dimension ref="A1:E38"/>
  <sheetViews>
    <sheetView zoomScale="80" zoomScaleNormal="80" workbookViewId="0"/>
  </sheetViews>
  <sheetFormatPr defaultRowHeight="15" x14ac:dyDescent="0.25"/>
  <cols>
    <col min="1" max="1" width="4.85546875" customWidth="1"/>
    <col min="2" max="2" width="25.85546875" customWidth="1"/>
    <col min="3" max="3" width="44.140625" customWidth="1"/>
    <col min="4" max="4" width="16.42578125" customWidth="1"/>
    <col min="5" max="5" width="18.5703125" customWidth="1"/>
    <col min="6" max="6" width="17.28515625" customWidth="1"/>
  </cols>
  <sheetData>
    <row r="1" spans="1:5" ht="26.25" x14ac:dyDescent="0.4">
      <c r="B1" s="1" t="s">
        <v>0</v>
      </c>
    </row>
    <row r="2" spans="1:5" ht="26.25" x14ac:dyDescent="0.4">
      <c r="A2" s="1"/>
    </row>
    <row r="3" spans="1:5" ht="18" x14ac:dyDescent="0.25">
      <c r="B3" s="2" t="s">
        <v>1</v>
      </c>
      <c r="C3" s="3">
        <v>2023</v>
      </c>
    </row>
    <row r="4" spans="1:5" x14ac:dyDescent="0.25">
      <c r="B4" s="4" t="s">
        <v>2</v>
      </c>
      <c r="C4" s="5">
        <v>190</v>
      </c>
    </row>
    <row r="5" spans="1:5" x14ac:dyDescent="0.25">
      <c r="B5" s="4" t="s">
        <v>3</v>
      </c>
      <c r="C5" s="5">
        <v>1998</v>
      </c>
    </row>
    <row r="6" spans="1:5" x14ac:dyDescent="0.25">
      <c r="B6" s="4" t="s">
        <v>4</v>
      </c>
      <c r="C6" s="6" t="s">
        <v>85</v>
      </c>
    </row>
    <row r="7" spans="1:5" x14ac:dyDescent="0.25">
      <c r="B7" s="4" t="s">
        <v>6</v>
      </c>
      <c r="C7" s="6" t="s">
        <v>7</v>
      </c>
    </row>
    <row r="9" spans="1:5" ht="26.25" x14ac:dyDescent="0.25">
      <c r="B9" s="7" t="s">
        <v>8</v>
      </c>
      <c r="C9" s="7" t="s">
        <v>9</v>
      </c>
      <c r="D9" s="8" t="s">
        <v>10</v>
      </c>
      <c r="E9" s="7" t="s">
        <v>11</v>
      </c>
    </row>
    <row r="10" spans="1:5" x14ac:dyDescent="0.25">
      <c r="B10" s="27" t="s">
        <v>12</v>
      </c>
      <c r="C10" s="23" t="s">
        <v>13</v>
      </c>
      <c r="D10" s="12">
        <v>25</v>
      </c>
      <c r="E10" s="13">
        <v>25</v>
      </c>
    </row>
    <row r="11" spans="1:5" x14ac:dyDescent="0.25">
      <c r="B11" s="27" t="s">
        <v>14</v>
      </c>
      <c r="C11" s="23" t="s">
        <v>15</v>
      </c>
      <c r="D11" s="12" t="s">
        <v>16</v>
      </c>
      <c r="E11" s="13">
        <v>3</v>
      </c>
    </row>
    <row r="12" spans="1:5" ht="47.25" customHeight="1" x14ac:dyDescent="0.25">
      <c r="B12" s="27" t="s">
        <v>17</v>
      </c>
      <c r="C12" s="23" t="s">
        <v>96</v>
      </c>
      <c r="D12" s="12">
        <v>2200</v>
      </c>
      <c r="E12" s="13">
        <f>D12/500</f>
        <v>4.4000000000000004</v>
      </c>
    </row>
    <row r="13" spans="1:5" ht="51" customHeight="1" x14ac:dyDescent="0.25">
      <c r="B13" s="28" t="s">
        <v>18</v>
      </c>
      <c r="C13" s="23" t="s">
        <v>19</v>
      </c>
      <c r="D13" s="12" t="s">
        <v>20</v>
      </c>
      <c r="E13" s="13">
        <v>1</v>
      </c>
    </row>
    <row r="14" spans="1:5" ht="48" customHeight="1" x14ac:dyDescent="0.25">
      <c r="B14" s="27" t="s">
        <v>21</v>
      </c>
      <c r="C14" s="23" t="s">
        <v>22</v>
      </c>
      <c r="D14" s="12" t="s">
        <v>23</v>
      </c>
      <c r="E14" s="13">
        <v>1</v>
      </c>
    </row>
    <row r="15" spans="1:5" ht="51.75" customHeight="1" x14ac:dyDescent="0.25">
      <c r="B15" s="28" t="s">
        <v>24</v>
      </c>
      <c r="C15" s="23" t="s">
        <v>25</v>
      </c>
      <c r="D15" s="12" t="s">
        <v>86</v>
      </c>
      <c r="E15" s="13">
        <v>1</v>
      </c>
    </row>
    <row r="16" spans="1:5" ht="51" x14ac:dyDescent="0.25">
      <c r="B16" s="27" t="s">
        <v>27</v>
      </c>
      <c r="C16" s="23" t="s">
        <v>28</v>
      </c>
      <c r="D16" s="15" t="s">
        <v>62</v>
      </c>
      <c r="E16" s="13">
        <v>1</v>
      </c>
    </row>
    <row r="17" spans="2:5" ht="58.5" customHeight="1" x14ac:dyDescent="0.25">
      <c r="B17" s="27" t="s">
        <v>30</v>
      </c>
      <c r="C17" s="23" t="s">
        <v>31</v>
      </c>
      <c r="D17" s="12"/>
      <c r="E17" s="13"/>
    </row>
    <row r="18" spans="2:5" ht="26.25" x14ac:dyDescent="0.25">
      <c r="B18" s="16"/>
      <c r="C18" s="17" t="s">
        <v>32</v>
      </c>
      <c r="D18" s="18"/>
      <c r="E18" s="19">
        <f>SUM(E10:E17)</f>
        <v>36.4</v>
      </c>
    </row>
    <row r="19" spans="2:5" ht="26.25" x14ac:dyDescent="0.25">
      <c r="B19" s="16"/>
      <c r="C19" s="17"/>
      <c r="D19" s="18"/>
      <c r="E19" s="20"/>
    </row>
    <row r="20" spans="2:5" ht="20.25" x14ac:dyDescent="0.3">
      <c r="B20" s="16"/>
      <c r="C20" s="21" t="s">
        <v>33</v>
      </c>
      <c r="D20" s="22" t="s">
        <v>34</v>
      </c>
      <c r="E20" s="22" t="s">
        <v>35</v>
      </c>
    </row>
    <row r="21" spans="2:5" x14ac:dyDescent="0.25">
      <c r="B21" s="16"/>
      <c r="C21" s="23" t="s">
        <v>36</v>
      </c>
      <c r="D21" s="6" t="s">
        <v>37</v>
      </c>
      <c r="E21" s="6" t="s">
        <v>38</v>
      </c>
    </row>
    <row r="22" spans="2:5" x14ac:dyDescent="0.25">
      <c r="B22" s="16"/>
      <c r="C22" s="23" t="s">
        <v>39</v>
      </c>
      <c r="D22" s="6" t="s">
        <v>40</v>
      </c>
      <c r="E22" s="6" t="s">
        <v>41</v>
      </c>
    </row>
    <row r="23" spans="2:5" x14ac:dyDescent="0.25">
      <c r="B23" s="16"/>
      <c r="C23" s="23" t="s">
        <v>42</v>
      </c>
      <c r="D23" s="6" t="s">
        <v>43</v>
      </c>
      <c r="E23" s="6" t="s">
        <v>44</v>
      </c>
    </row>
    <row r="24" spans="2:5" x14ac:dyDescent="0.25">
      <c r="B24" s="16"/>
      <c r="C24" s="23" t="s">
        <v>45</v>
      </c>
      <c r="D24" s="6" t="s">
        <v>46</v>
      </c>
      <c r="E24" s="6" t="s">
        <v>47</v>
      </c>
    </row>
    <row r="25" spans="2:5" ht="27" thickBot="1" x14ac:dyDescent="0.3">
      <c r="B25" s="16"/>
      <c r="C25" s="24"/>
      <c r="D25" s="18"/>
      <c r="E25" s="20"/>
    </row>
    <row r="26" spans="2:5" ht="61.5" customHeight="1" thickBot="1" x14ac:dyDescent="0.3">
      <c r="B26" s="16"/>
      <c r="C26" s="17" t="s">
        <v>48</v>
      </c>
      <c r="D26" s="33" t="s">
        <v>49</v>
      </c>
      <c r="E26" s="34"/>
    </row>
    <row r="28" spans="2:5" x14ac:dyDescent="0.25">
      <c r="B28" s="25" t="s">
        <v>50</v>
      </c>
    </row>
    <row r="29" spans="2:5" ht="15" customHeight="1" x14ac:dyDescent="0.25">
      <c r="B29" s="35" t="s">
        <v>100</v>
      </c>
      <c r="C29" s="36"/>
      <c r="D29" s="36"/>
      <c r="E29" s="37"/>
    </row>
    <row r="30" spans="2:5" x14ac:dyDescent="0.25">
      <c r="B30" s="38"/>
      <c r="C30" s="39"/>
      <c r="D30" s="39"/>
      <c r="E30" s="40"/>
    </row>
    <row r="31" spans="2:5" x14ac:dyDescent="0.25">
      <c r="B31" s="38"/>
      <c r="C31" s="39"/>
      <c r="D31" s="39"/>
      <c r="E31" s="40"/>
    </row>
    <row r="32" spans="2:5" x14ac:dyDescent="0.25">
      <c r="B32" s="38"/>
      <c r="C32" s="39"/>
      <c r="D32" s="39"/>
      <c r="E32" s="40"/>
    </row>
    <row r="33" spans="1:5" x14ac:dyDescent="0.25">
      <c r="B33" s="38"/>
      <c r="C33" s="39"/>
      <c r="D33" s="39"/>
      <c r="E33" s="40"/>
    </row>
    <row r="34" spans="1:5" x14ac:dyDescent="0.25">
      <c r="B34" s="38"/>
      <c r="C34" s="39"/>
      <c r="D34" s="39"/>
      <c r="E34" s="40"/>
    </row>
    <row r="35" spans="1:5" x14ac:dyDescent="0.25">
      <c r="B35" s="41"/>
      <c r="C35" s="42"/>
      <c r="D35" s="42"/>
      <c r="E35" s="43"/>
    </row>
    <row r="38" spans="1:5" x14ac:dyDescent="0.25">
      <c r="A38" s="26" t="s">
        <v>51</v>
      </c>
    </row>
  </sheetData>
  <mergeCells count="2">
    <mergeCell ref="D26:E26"/>
    <mergeCell ref="B29:E35"/>
  </mergeCells>
  <pageMargins left="0.7" right="0.7" top="0.75" bottom="0.75" header="0.3" footer="0.3"/>
  <pageSetup scale="7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04BD3-9266-445C-8772-E9F01E9939EC}">
  <sheetPr>
    <pageSetUpPr fitToPage="1"/>
  </sheetPr>
  <dimension ref="A1:E38"/>
  <sheetViews>
    <sheetView zoomScale="80" zoomScaleNormal="80" workbookViewId="0"/>
  </sheetViews>
  <sheetFormatPr defaultRowHeight="15" x14ac:dyDescent="0.25"/>
  <cols>
    <col min="1" max="1" width="4.85546875" customWidth="1"/>
    <col min="2" max="2" width="24.140625" customWidth="1"/>
    <col min="3" max="3" width="45.85546875" customWidth="1"/>
    <col min="4" max="4" width="16.28515625" customWidth="1"/>
    <col min="5" max="5" width="15.42578125" customWidth="1"/>
    <col min="6" max="6" width="17.28515625" customWidth="1"/>
  </cols>
  <sheetData>
    <row r="1" spans="1:5" ht="26.25" x14ac:dyDescent="0.4">
      <c r="B1" s="1" t="s">
        <v>0</v>
      </c>
    </row>
    <row r="2" spans="1:5" ht="26.25" x14ac:dyDescent="0.4">
      <c r="A2" s="1"/>
    </row>
    <row r="3" spans="1:5" ht="18" x14ac:dyDescent="0.25">
      <c r="B3" s="2" t="s">
        <v>1</v>
      </c>
      <c r="C3" s="3">
        <v>2024</v>
      </c>
    </row>
    <row r="4" spans="1:5" x14ac:dyDescent="0.25">
      <c r="B4" s="4" t="s">
        <v>2</v>
      </c>
      <c r="C4" s="5">
        <v>90</v>
      </c>
    </row>
    <row r="5" spans="1:5" x14ac:dyDescent="0.25">
      <c r="B5" s="4" t="s">
        <v>3</v>
      </c>
      <c r="C5" s="5">
        <v>2008</v>
      </c>
    </row>
    <row r="6" spans="1:5" x14ac:dyDescent="0.25">
      <c r="B6" s="4" t="s">
        <v>4</v>
      </c>
      <c r="C6" s="10" t="s">
        <v>87</v>
      </c>
    </row>
    <row r="7" spans="1:5" x14ac:dyDescent="0.25">
      <c r="B7" s="4" t="s">
        <v>6</v>
      </c>
      <c r="C7" s="6" t="s">
        <v>88</v>
      </c>
    </row>
    <row r="9" spans="1:5" ht="26.25" x14ac:dyDescent="0.25">
      <c r="B9" s="7" t="s">
        <v>8</v>
      </c>
      <c r="C9" s="7" t="s">
        <v>9</v>
      </c>
      <c r="D9" s="8" t="s">
        <v>10</v>
      </c>
      <c r="E9" s="7" t="s">
        <v>11</v>
      </c>
    </row>
    <row r="10" spans="1:5" x14ac:dyDescent="0.25">
      <c r="B10" s="27" t="s">
        <v>12</v>
      </c>
      <c r="C10" s="23" t="s">
        <v>13</v>
      </c>
      <c r="D10" s="12">
        <v>16</v>
      </c>
      <c r="E10" s="13">
        <v>16</v>
      </c>
    </row>
    <row r="11" spans="1:5" x14ac:dyDescent="0.25">
      <c r="B11" s="27" t="s">
        <v>14</v>
      </c>
      <c r="C11" s="23" t="s">
        <v>15</v>
      </c>
      <c r="D11" s="12">
        <v>31000</v>
      </c>
      <c r="E11" s="30">
        <f>D11/25000</f>
        <v>1.24</v>
      </c>
    </row>
    <row r="12" spans="1:5" ht="47.25" customHeight="1" x14ac:dyDescent="0.25">
      <c r="B12" s="27" t="s">
        <v>17</v>
      </c>
      <c r="C12" s="23" t="s">
        <v>96</v>
      </c>
      <c r="D12" s="12">
        <v>1400</v>
      </c>
      <c r="E12" s="30">
        <f>D12/500</f>
        <v>2.8</v>
      </c>
    </row>
    <row r="13" spans="1:5" ht="51" customHeight="1" x14ac:dyDescent="0.25">
      <c r="B13" s="28" t="s">
        <v>18</v>
      </c>
      <c r="C13" s="23" t="s">
        <v>19</v>
      </c>
      <c r="D13" s="12" t="s">
        <v>89</v>
      </c>
      <c r="E13" s="13">
        <v>5</v>
      </c>
    </row>
    <row r="14" spans="1:5" ht="48" customHeight="1" x14ac:dyDescent="0.25">
      <c r="B14" s="27" t="s">
        <v>21</v>
      </c>
      <c r="C14" s="23" t="s">
        <v>22</v>
      </c>
      <c r="D14" s="12" t="s">
        <v>23</v>
      </c>
      <c r="E14" s="13">
        <v>3</v>
      </c>
    </row>
    <row r="15" spans="1:5" ht="51.75" customHeight="1" x14ac:dyDescent="0.25">
      <c r="B15" s="28" t="s">
        <v>24</v>
      </c>
      <c r="C15" s="23" t="s">
        <v>25</v>
      </c>
      <c r="D15" s="12" t="s">
        <v>90</v>
      </c>
      <c r="E15" s="13">
        <v>3</v>
      </c>
    </row>
    <row r="16" spans="1:5" ht="38.25" x14ac:dyDescent="0.25">
      <c r="B16" s="27" t="s">
        <v>27</v>
      </c>
      <c r="C16" s="23" t="s">
        <v>28</v>
      </c>
      <c r="D16" s="15" t="s">
        <v>29</v>
      </c>
      <c r="E16" s="13">
        <v>3</v>
      </c>
    </row>
    <row r="17" spans="2:5" ht="58.5" customHeight="1" x14ac:dyDescent="0.25">
      <c r="B17" s="27" t="s">
        <v>30</v>
      </c>
      <c r="C17" s="23" t="s">
        <v>31</v>
      </c>
      <c r="D17" s="12"/>
      <c r="E17" s="13"/>
    </row>
    <row r="18" spans="2:5" ht="26.25" x14ac:dyDescent="0.25">
      <c r="B18" s="16"/>
      <c r="C18" s="17" t="s">
        <v>32</v>
      </c>
      <c r="D18" s="18"/>
      <c r="E18" s="31">
        <f>SUM(E10:E17)</f>
        <v>34.04</v>
      </c>
    </row>
    <row r="19" spans="2:5" ht="26.25" x14ac:dyDescent="0.25">
      <c r="B19" s="16"/>
      <c r="C19" s="17"/>
      <c r="D19" s="18"/>
      <c r="E19" s="20"/>
    </row>
    <row r="20" spans="2:5" ht="20.25" x14ac:dyDescent="0.3">
      <c r="B20" s="16"/>
      <c r="C20" s="21" t="s">
        <v>33</v>
      </c>
      <c r="D20" s="22" t="s">
        <v>34</v>
      </c>
      <c r="E20" s="22" t="s">
        <v>35</v>
      </c>
    </row>
    <row r="21" spans="2:5" x14ac:dyDescent="0.25">
      <c r="B21" s="16"/>
      <c r="C21" s="23" t="s">
        <v>36</v>
      </c>
      <c r="D21" s="6" t="s">
        <v>37</v>
      </c>
      <c r="E21" s="6" t="s">
        <v>38</v>
      </c>
    </row>
    <row r="22" spans="2:5" x14ac:dyDescent="0.25">
      <c r="B22" s="16"/>
      <c r="C22" s="23" t="s">
        <v>39</v>
      </c>
      <c r="D22" s="6" t="s">
        <v>40</v>
      </c>
      <c r="E22" s="6" t="s">
        <v>41</v>
      </c>
    </row>
    <row r="23" spans="2:5" x14ac:dyDescent="0.25">
      <c r="B23" s="16"/>
      <c r="C23" s="23" t="s">
        <v>42</v>
      </c>
      <c r="D23" s="6" t="s">
        <v>43</v>
      </c>
      <c r="E23" s="6" t="s">
        <v>44</v>
      </c>
    </row>
    <row r="24" spans="2:5" x14ac:dyDescent="0.25">
      <c r="B24" s="16"/>
      <c r="C24" s="23" t="s">
        <v>45</v>
      </c>
      <c r="D24" s="6" t="s">
        <v>46</v>
      </c>
      <c r="E24" s="6" t="s">
        <v>47</v>
      </c>
    </row>
    <row r="25" spans="2:5" ht="27" thickBot="1" x14ac:dyDescent="0.3">
      <c r="B25" s="16"/>
      <c r="C25" s="24"/>
      <c r="D25" s="18"/>
      <c r="E25" s="20"/>
    </row>
    <row r="26" spans="2:5" ht="61.5" customHeight="1" thickBot="1" x14ac:dyDescent="0.3">
      <c r="B26" s="16"/>
      <c r="C26" s="17" t="s">
        <v>48</v>
      </c>
      <c r="D26" s="33" t="s">
        <v>49</v>
      </c>
      <c r="E26" s="34"/>
    </row>
    <row r="28" spans="2:5" x14ac:dyDescent="0.25">
      <c r="B28" s="25" t="s">
        <v>50</v>
      </c>
    </row>
    <row r="29" spans="2:5" x14ac:dyDescent="0.25">
      <c r="B29" s="35" t="s">
        <v>101</v>
      </c>
      <c r="C29" s="36"/>
      <c r="D29" s="36"/>
      <c r="E29" s="37"/>
    </row>
    <row r="30" spans="2:5" x14ac:dyDescent="0.25">
      <c r="B30" s="38"/>
      <c r="C30" s="39"/>
      <c r="D30" s="39"/>
      <c r="E30" s="40"/>
    </row>
    <row r="31" spans="2:5" x14ac:dyDescent="0.25">
      <c r="B31" s="38"/>
      <c r="C31" s="39"/>
      <c r="D31" s="39"/>
      <c r="E31" s="40"/>
    </row>
    <row r="32" spans="2:5" x14ac:dyDescent="0.25">
      <c r="B32" s="38"/>
      <c r="C32" s="39"/>
      <c r="D32" s="39"/>
      <c r="E32" s="40"/>
    </row>
    <row r="33" spans="1:5" x14ac:dyDescent="0.25">
      <c r="B33" s="38"/>
      <c r="C33" s="39"/>
      <c r="D33" s="39"/>
      <c r="E33" s="40"/>
    </row>
    <row r="34" spans="1:5" x14ac:dyDescent="0.25">
      <c r="B34" s="38"/>
      <c r="C34" s="39"/>
      <c r="D34" s="39"/>
      <c r="E34" s="40"/>
    </row>
    <row r="35" spans="1:5" x14ac:dyDescent="0.25">
      <c r="B35" s="41"/>
      <c r="C35" s="42"/>
      <c r="D35" s="42"/>
      <c r="E35" s="43"/>
    </row>
    <row r="38" spans="1:5" x14ac:dyDescent="0.25">
      <c r="A38" s="26" t="s">
        <v>51</v>
      </c>
    </row>
  </sheetData>
  <mergeCells count="2">
    <mergeCell ref="D26:E26"/>
    <mergeCell ref="B29:E35"/>
  </mergeCells>
  <pageMargins left="0.7" right="0.7" top="0.75" bottom="0.75" header="0.3" footer="0.3"/>
  <pageSetup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33F82-FB36-42E8-9BD4-B2F4B087784E}">
  <sheetPr>
    <pageSetUpPr fitToPage="1"/>
  </sheetPr>
  <dimension ref="A1:E38"/>
  <sheetViews>
    <sheetView zoomScale="80" zoomScaleNormal="80" workbookViewId="0"/>
  </sheetViews>
  <sheetFormatPr defaultRowHeight="15" x14ac:dyDescent="0.25"/>
  <cols>
    <col min="1" max="1" width="4.85546875" customWidth="1"/>
    <col min="2" max="2" width="25.85546875" customWidth="1"/>
    <col min="3" max="3" width="44.140625" customWidth="1"/>
    <col min="4" max="4" width="16.42578125" customWidth="1"/>
    <col min="5" max="5" width="18.5703125" customWidth="1"/>
    <col min="6" max="6" width="17.28515625" customWidth="1"/>
  </cols>
  <sheetData>
    <row r="1" spans="1:5" ht="26.25" x14ac:dyDescent="0.4">
      <c r="B1" s="1" t="s">
        <v>0</v>
      </c>
    </row>
    <row r="2" spans="1:5" ht="26.25" x14ac:dyDescent="0.4">
      <c r="A2" s="1"/>
    </row>
    <row r="3" spans="1:5" ht="18" x14ac:dyDescent="0.25">
      <c r="B3" s="2" t="s">
        <v>1</v>
      </c>
      <c r="C3" s="3">
        <v>2020</v>
      </c>
    </row>
    <row r="4" spans="1:5" x14ac:dyDescent="0.25">
      <c r="B4" s="4" t="s">
        <v>2</v>
      </c>
      <c r="C4" s="5">
        <v>120</v>
      </c>
    </row>
    <row r="5" spans="1:5" x14ac:dyDescent="0.25">
      <c r="B5" s="4" t="s">
        <v>3</v>
      </c>
      <c r="C5" s="5">
        <v>2008</v>
      </c>
    </row>
    <row r="6" spans="1:5" x14ac:dyDescent="0.25">
      <c r="B6" s="4" t="s">
        <v>4</v>
      </c>
      <c r="C6" s="6" t="s">
        <v>73</v>
      </c>
    </row>
    <row r="7" spans="1:5" x14ac:dyDescent="0.25">
      <c r="B7" s="4" t="s">
        <v>6</v>
      </c>
      <c r="C7" s="6" t="s">
        <v>68</v>
      </c>
    </row>
    <row r="9" spans="1:5" ht="26.25" x14ac:dyDescent="0.25">
      <c r="B9" s="7" t="s">
        <v>8</v>
      </c>
      <c r="C9" s="7" t="s">
        <v>9</v>
      </c>
      <c r="D9" s="8" t="s">
        <v>10</v>
      </c>
      <c r="E9" s="7" t="s">
        <v>11</v>
      </c>
    </row>
    <row r="10" spans="1:5" x14ac:dyDescent="0.25">
      <c r="B10" s="27" t="s">
        <v>12</v>
      </c>
      <c r="C10" s="23" t="s">
        <v>13</v>
      </c>
      <c r="D10" s="12" t="s">
        <v>95</v>
      </c>
      <c r="E10" s="13">
        <v>12</v>
      </c>
    </row>
    <row r="11" spans="1:5" x14ac:dyDescent="0.25">
      <c r="B11" s="27" t="s">
        <v>14</v>
      </c>
      <c r="C11" s="23" t="s">
        <v>15</v>
      </c>
      <c r="D11" s="12">
        <v>69211</v>
      </c>
      <c r="E11" s="30">
        <f>D11/25000</f>
        <v>2.76844</v>
      </c>
    </row>
    <row r="12" spans="1:5" ht="47.25" customHeight="1" x14ac:dyDescent="0.25">
      <c r="B12" s="27" t="s">
        <v>17</v>
      </c>
      <c r="C12" s="23" t="s">
        <v>96</v>
      </c>
      <c r="D12" s="32"/>
      <c r="E12" s="30">
        <f>E11</f>
        <v>2.76844</v>
      </c>
    </row>
    <row r="13" spans="1:5" ht="51" customHeight="1" x14ac:dyDescent="0.25">
      <c r="B13" s="28" t="s">
        <v>18</v>
      </c>
      <c r="C13" s="23" t="s">
        <v>19</v>
      </c>
      <c r="D13" s="12" t="s">
        <v>55</v>
      </c>
      <c r="E13" s="13">
        <v>3</v>
      </c>
    </row>
    <row r="14" spans="1:5" ht="48" customHeight="1" x14ac:dyDescent="0.25">
      <c r="B14" s="27" t="s">
        <v>21</v>
      </c>
      <c r="C14" s="23" t="s">
        <v>22</v>
      </c>
      <c r="D14" s="12" t="s">
        <v>60</v>
      </c>
      <c r="E14" s="13">
        <v>1</v>
      </c>
    </row>
    <row r="15" spans="1:5" ht="51.75" customHeight="1" x14ac:dyDescent="0.25">
      <c r="B15" s="28" t="s">
        <v>24</v>
      </c>
      <c r="C15" s="23" t="s">
        <v>25</v>
      </c>
      <c r="D15" s="12" t="s">
        <v>61</v>
      </c>
      <c r="E15" s="13">
        <v>4</v>
      </c>
    </row>
    <row r="16" spans="1:5" ht="51" x14ac:dyDescent="0.25">
      <c r="B16" s="27" t="s">
        <v>27</v>
      </c>
      <c r="C16" s="23" t="s">
        <v>28</v>
      </c>
      <c r="D16" s="15" t="s">
        <v>71</v>
      </c>
      <c r="E16" s="13">
        <v>4</v>
      </c>
    </row>
    <row r="17" spans="2:5" ht="58.5" customHeight="1" x14ac:dyDescent="0.25">
      <c r="B17" s="27" t="s">
        <v>30</v>
      </c>
      <c r="C17" s="23" t="s">
        <v>31</v>
      </c>
      <c r="D17" s="12" t="s">
        <v>74</v>
      </c>
      <c r="E17" s="13">
        <v>3</v>
      </c>
    </row>
    <row r="18" spans="2:5" ht="26.25" x14ac:dyDescent="0.25">
      <c r="B18" s="16"/>
      <c r="C18" s="17" t="s">
        <v>32</v>
      </c>
      <c r="D18" s="18"/>
      <c r="E18" s="31">
        <f>SUM(E10:E17)</f>
        <v>32.536879999999996</v>
      </c>
    </row>
    <row r="19" spans="2:5" ht="26.25" x14ac:dyDescent="0.25">
      <c r="B19" s="16"/>
      <c r="C19" s="17"/>
      <c r="D19" s="18"/>
      <c r="E19" s="20"/>
    </row>
    <row r="20" spans="2:5" ht="20.25" x14ac:dyDescent="0.3">
      <c r="B20" s="16"/>
      <c r="C20" s="21" t="s">
        <v>33</v>
      </c>
      <c r="D20" s="22" t="s">
        <v>34</v>
      </c>
      <c r="E20" s="22" t="s">
        <v>35</v>
      </c>
    </row>
    <row r="21" spans="2:5" x14ac:dyDescent="0.25">
      <c r="B21" s="16"/>
      <c r="C21" s="23" t="s">
        <v>36</v>
      </c>
      <c r="D21" s="6" t="s">
        <v>37</v>
      </c>
      <c r="E21" s="6" t="s">
        <v>38</v>
      </c>
    </row>
    <row r="22" spans="2:5" x14ac:dyDescent="0.25">
      <c r="B22" s="16"/>
      <c r="C22" s="23" t="s">
        <v>39</v>
      </c>
      <c r="D22" s="6" t="s">
        <v>40</v>
      </c>
      <c r="E22" s="6" t="s">
        <v>41</v>
      </c>
    </row>
    <row r="23" spans="2:5" x14ac:dyDescent="0.25">
      <c r="B23" s="16"/>
      <c r="C23" s="23" t="s">
        <v>42</v>
      </c>
      <c r="D23" s="6" t="s">
        <v>43</v>
      </c>
      <c r="E23" s="6" t="s">
        <v>44</v>
      </c>
    </row>
    <row r="24" spans="2:5" x14ac:dyDescent="0.25">
      <c r="B24" s="16"/>
      <c r="C24" s="23" t="s">
        <v>45</v>
      </c>
      <c r="D24" s="6" t="s">
        <v>46</v>
      </c>
      <c r="E24" s="6" t="s">
        <v>47</v>
      </c>
    </row>
    <row r="25" spans="2:5" ht="27" thickBot="1" x14ac:dyDescent="0.3">
      <c r="B25" s="16"/>
      <c r="C25" s="24"/>
      <c r="D25" s="18"/>
      <c r="E25" s="20"/>
    </row>
    <row r="26" spans="2:5" ht="61.5" customHeight="1" thickBot="1" x14ac:dyDescent="0.3">
      <c r="B26" s="16"/>
      <c r="C26" s="17" t="s">
        <v>48</v>
      </c>
      <c r="D26" s="33" t="s">
        <v>49</v>
      </c>
      <c r="E26" s="34"/>
    </row>
    <row r="28" spans="2:5" x14ac:dyDescent="0.25">
      <c r="B28" s="25" t="s">
        <v>50</v>
      </c>
    </row>
    <row r="29" spans="2:5" x14ac:dyDescent="0.25">
      <c r="B29" s="35" t="s">
        <v>75</v>
      </c>
      <c r="C29" s="36"/>
      <c r="D29" s="36"/>
      <c r="E29" s="37"/>
    </row>
    <row r="30" spans="2:5" x14ac:dyDescent="0.25">
      <c r="B30" s="38"/>
      <c r="C30" s="39"/>
      <c r="D30" s="39"/>
      <c r="E30" s="40"/>
    </row>
    <row r="31" spans="2:5" x14ac:dyDescent="0.25">
      <c r="B31" s="38"/>
      <c r="C31" s="39"/>
      <c r="D31" s="39"/>
      <c r="E31" s="40"/>
    </row>
    <row r="32" spans="2:5" x14ac:dyDescent="0.25">
      <c r="B32" s="38"/>
      <c r="C32" s="39"/>
      <c r="D32" s="39"/>
      <c r="E32" s="40"/>
    </row>
    <row r="33" spans="1:5" x14ac:dyDescent="0.25">
      <c r="B33" s="38"/>
      <c r="C33" s="39"/>
      <c r="D33" s="39"/>
      <c r="E33" s="40"/>
    </row>
    <row r="34" spans="1:5" x14ac:dyDescent="0.25">
      <c r="B34" s="38"/>
      <c r="C34" s="39"/>
      <c r="D34" s="39"/>
      <c r="E34" s="40"/>
    </row>
    <row r="35" spans="1:5" x14ac:dyDescent="0.25">
      <c r="B35" s="41"/>
      <c r="C35" s="42"/>
      <c r="D35" s="42"/>
      <c r="E35" s="43"/>
    </row>
    <row r="38" spans="1:5" x14ac:dyDescent="0.25">
      <c r="A38" s="26" t="s">
        <v>51</v>
      </c>
    </row>
  </sheetData>
  <mergeCells count="2">
    <mergeCell ref="D26:E26"/>
    <mergeCell ref="B29:E35"/>
  </mergeCells>
  <pageMargins left="0.7" right="0.7" top="0.75" bottom="0.75" header="0.3" footer="0.3"/>
  <pageSetup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D92EC-FA01-4CE8-9359-71714A285AEC}">
  <sheetPr>
    <pageSetUpPr fitToPage="1"/>
  </sheetPr>
  <dimension ref="A1:E38"/>
  <sheetViews>
    <sheetView zoomScale="80" zoomScaleNormal="80" workbookViewId="0"/>
  </sheetViews>
  <sheetFormatPr defaultRowHeight="15" x14ac:dyDescent="0.25"/>
  <cols>
    <col min="1" max="1" width="4.85546875" customWidth="1"/>
    <col min="2" max="2" width="25.85546875" customWidth="1"/>
    <col min="3" max="3" width="44.140625" customWidth="1"/>
    <col min="4" max="4" width="16.42578125" customWidth="1"/>
    <col min="5" max="5" width="18.5703125" customWidth="1"/>
    <col min="6" max="6" width="17.28515625" customWidth="1"/>
  </cols>
  <sheetData>
    <row r="1" spans="1:5" ht="26.25" x14ac:dyDescent="0.4">
      <c r="B1" s="1" t="s">
        <v>0</v>
      </c>
    </row>
    <row r="2" spans="1:5" ht="26.25" x14ac:dyDescent="0.4">
      <c r="A2" s="1"/>
    </row>
    <row r="3" spans="1:5" ht="18" x14ac:dyDescent="0.25">
      <c r="B3" s="2" t="s">
        <v>1</v>
      </c>
      <c r="C3" s="3">
        <v>2020</v>
      </c>
    </row>
    <row r="4" spans="1:5" x14ac:dyDescent="0.25">
      <c r="B4" s="4" t="s">
        <v>2</v>
      </c>
      <c r="C4" s="5">
        <v>270</v>
      </c>
    </row>
    <row r="5" spans="1:5" x14ac:dyDescent="0.25">
      <c r="B5" s="4" t="s">
        <v>3</v>
      </c>
      <c r="C5" s="5">
        <v>2006</v>
      </c>
    </row>
    <row r="6" spans="1:5" x14ac:dyDescent="0.25">
      <c r="B6" s="4" t="s">
        <v>4</v>
      </c>
      <c r="C6" s="6" t="s">
        <v>76</v>
      </c>
    </row>
    <row r="7" spans="1:5" x14ac:dyDescent="0.25">
      <c r="B7" s="4" t="s">
        <v>6</v>
      </c>
      <c r="C7" s="6" t="s">
        <v>68</v>
      </c>
    </row>
    <row r="9" spans="1:5" ht="26.25" x14ac:dyDescent="0.25">
      <c r="B9" s="7" t="s">
        <v>8</v>
      </c>
      <c r="C9" s="7" t="s">
        <v>9</v>
      </c>
      <c r="D9" s="8" t="s">
        <v>10</v>
      </c>
      <c r="E9" s="7" t="s">
        <v>11</v>
      </c>
    </row>
    <row r="10" spans="1:5" x14ac:dyDescent="0.25">
      <c r="B10" s="27" t="s">
        <v>12</v>
      </c>
      <c r="C10" s="23" t="s">
        <v>13</v>
      </c>
      <c r="D10" s="12" t="s">
        <v>59</v>
      </c>
      <c r="E10" s="13">
        <v>14</v>
      </c>
    </row>
    <row r="11" spans="1:5" x14ac:dyDescent="0.25">
      <c r="B11" s="27" t="s">
        <v>14</v>
      </c>
      <c r="C11" s="23" t="s">
        <v>15</v>
      </c>
      <c r="D11" s="12">
        <v>119775</v>
      </c>
      <c r="E11" s="30">
        <f>D11/25000</f>
        <v>4.7910000000000004</v>
      </c>
    </row>
    <row r="12" spans="1:5" ht="47.25" customHeight="1" x14ac:dyDescent="0.25">
      <c r="B12" s="27" t="s">
        <v>17</v>
      </c>
      <c r="C12" s="23" t="s">
        <v>96</v>
      </c>
      <c r="D12" s="15"/>
      <c r="E12" s="30">
        <f>E11</f>
        <v>4.7910000000000004</v>
      </c>
    </row>
    <row r="13" spans="1:5" ht="51" customHeight="1" x14ac:dyDescent="0.25">
      <c r="B13" s="28" t="s">
        <v>18</v>
      </c>
      <c r="C13" s="23" t="s">
        <v>19</v>
      </c>
      <c r="D13" s="12" t="s">
        <v>55</v>
      </c>
      <c r="E13" s="13">
        <v>3</v>
      </c>
    </row>
    <row r="14" spans="1:5" ht="48" customHeight="1" x14ac:dyDescent="0.25">
      <c r="B14" s="27" t="s">
        <v>21</v>
      </c>
      <c r="C14" s="23" t="s">
        <v>22</v>
      </c>
      <c r="D14" s="12" t="s">
        <v>60</v>
      </c>
      <c r="E14" s="13">
        <v>3</v>
      </c>
    </row>
    <row r="15" spans="1:5" ht="51.75" customHeight="1" x14ac:dyDescent="0.25">
      <c r="B15" s="28" t="s">
        <v>24</v>
      </c>
      <c r="C15" s="23" t="s">
        <v>25</v>
      </c>
      <c r="D15" s="12" t="s">
        <v>77</v>
      </c>
      <c r="E15" s="13">
        <v>4</v>
      </c>
    </row>
    <row r="16" spans="1:5" ht="51" x14ac:dyDescent="0.25">
      <c r="B16" s="27" t="s">
        <v>27</v>
      </c>
      <c r="C16" s="23" t="s">
        <v>28</v>
      </c>
      <c r="D16" s="15" t="s">
        <v>78</v>
      </c>
      <c r="E16" s="13">
        <v>3</v>
      </c>
    </row>
    <row r="17" spans="2:5" ht="58.5" customHeight="1" x14ac:dyDescent="0.25">
      <c r="B17" s="27" t="s">
        <v>30</v>
      </c>
      <c r="C17" s="23" t="s">
        <v>31</v>
      </c>
      <c r="D17" s="12"/>
      <c r="E17" s="13"/>
    </row>
    <row r="18" spans="2:5" ht="26.25" x14ac:dyDescent="0.25">
      <c r="B18" s="16"/>
      <c r="C18" s="17" t="s">
        <v>32</v>
      </c>
      <c r="D18" s="18"/>
      <c r="E18" s="31">
        <f>SUM(E10:E17)</f>
        <v>36.582000000000001</v>
      </c>
    </row>
    <row r="19" spans="2:5" ht="26.25" x14ac:dyDescent="0.25">
      <c r="B19" s="16"/>
      <c r="C19" s="17"/>
      <c r="D19" s="18"/>
      <c r="E19" s="20"/>
    </row>
    <row r="20" spans="2:5" ht="20.25" x14ac:dyDescent="0.3">
      <c r="B20" s="16"/>
      <c r="C20" s="21" t="s">
        <v>33</v>
      </c>
      <c r="D20" s="22" t="s">
        <v>34</v>
      </c>
      <c r="E20" s="22" t="s">
        <v>35</v>
      </c>
    </row>
    <row r="21" spans="2:5" x14ac:dyDescent="0.25">
      <c r="B21" s="16"/>
      <c r="C21" s="23" t="s">
        <v>36</v>
      </c>
      <c r="D21" s="6" t="s">
        <v>37</v>
      </c>
      <c r="E21" s="6" t="s">
        <v>38</v>
      </c>
    </row>
    <row r="22" spans="2:5" x14ac:dyDescent="0.25">
      <c r="B22" s="16"/>
      <c r="C22" s="23" t="s">
        <v>39</v>
      </c>
      <c r="D22" s="6" t="s">
        <v>40</v>
      </c>
      <c r="E22" s="6" t="s">
        <v>41</v>
      </c>
    </row>
    <row r="23" spans="2:5" x14ac:dyDescent="0.25">
      <c r="B23" s="16"/>
      <c r="C23" s="23" t="s">
        <v>42</v>
      </c>
      <c r="D23" s="6" t="s">
        <v>43</v>
      </c>
      <c r="E23" s="6" t="s">
        <v>44</v>
      </c>
    </row>
    <row r="24" spans="2:5" x14ac:dyDescent="0.25">
      <c r="B24" s="16"/>
      <c r="C24" s="23" t="s">
        <v>45</v>
      </c>
      <c r="D24" s="6" t="s">
        <v>46</v>
      </c>
      <c r="E24" s="6" t="s">
        <v>47</v>
      </c>
    </row>
    <row r="25" spans="2:5" ht="27" thickBot="1" x14ac:dyDescent="0.3">
      <c r="B25" s="16"/>
      <c r="C25" s="24"/>
      <c r="D25" s="18"/>
      <c r="E25" s="20"/>
    </row>
    <row r="26" spans="2:5" ht="61.5" customHeight="1" thickBot="1" x14ac:dyDescent="0.3">
      <c r="B26" s="16"/>
      <c r="C26" s="17" t="s">
        <v>48</v>
      </c>
      <c r="D26" s="33" t="s">
        <v>49</v>
      </c>
      <c r="E26" s="34"/>
    </row>
    <row r="28" spans="2:5" x14ac:dyDescent="0.25">
      <c r="B28" s="25" t="s">
        <v>50</v>
      </c>
    </row>
    <row r="29" spans="2:5" x14ac:dyDescent="0.25">
      <c r="B29" s="35" t="s">
        <v>105</v>
      </c>
      <c r="C29" s="36"/>
      <c r="D29" s="36"/>
      <c r="E29" s="37"/>
    </row>
    <row r="30" spans="2:5" x14ac:dyDescent="0.25">
      <c r="B30" s="38"/>
      <c r="C30" s="39"/>
      <c r="D30" s="39"/>
      <c r="E30" s="40"/>
    </row>
    <row r="31" spans="2:5" x14ac:dyDescent="0.25">
      <c r="B31" s="38"/>
      <c r="C31" s="39"/>
      <c r="D31" s="39"/>
      <c r="E31" s="40"/>
    </row>
    <row r="32" spans="2:5" x14ac:dyDescent="0.25">
      <c r="B32" s="38"/>
      <c r="C32" s="39"/>
      <c r="D32" s="39"/>
      <c r="E32" s="40"/>
    </row>
    <row r="33" spans="1:5" x14ac:dyDescent="0.25">
      <c r="B33" s="38"/>
      <c r="C33" s="39"/>
      <c r="D33" s="39"/>
      <c r="E33" s="40"/>
    </row>
    <row r="34" spans="1:5" x14ac:dyDescent="0.25">
      <c r="B34" s="38"/>
      <c r="C34" s="39"/>
      <c r="D34" s="39"/>
      <c r="E34" s="40"/>
    </row>
    <row r="35" spans="1:5" x14ac:dyDescent="0.25">
      <c r="B35" s="41"/>
      <c r="C35" s="42"/>
      <c r="D35" s="42"/>
      <c r="E35" s="43"/>
    </row>
    <row r="38" spans="1:5" x14ac:dyDescent="0.25">
      <c r="A38" s="26" t="s">
        <v>51</v>
      </c>
    </row>
  </sheetData>
  <mergeCells count="2">
    <mergeCell ref="D26:E26"/>
    <mergeCell ref="B29:E35"/>
  </mergeCells>
  <pageMargins left="0.7" right="0.7" top="0.75" bottom="0.75" header="0.3" footer="0.3"/>
  <pageSetup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0D1BE-23E8-42E9-9C5B-AE7AC3B522FF}">
  <sheetPr>
    <pageSetUpPr fitToPage="1"/>
  </sheetPr>
  <dimension ref="A1:E38"/>
  <sheetViews>
    <sheetView zoomScale="80" zoomScaleNormal="80" workbookViewId="0">
      <selection activeCell="E11" sqref="E11"/>
    </sheetView>
  </sheetViews>
  <sheetFormatPr defaultRowHeight="15" x14ac:dyDescent="0.25"/>
  <cols>
    <col min="1" max="1" width="4.85546875" customWidth="1"/>
    <col min="2" max="2" width="25.85546875" customWidth="1"/>
    <col min="3" max="3" width="44.140625" customWidth="1"/>
    <col min="4" max="4" width="16.42578125" customWidth="1"/>
    <col min="5" max="5" width="18.5703125" customWidth="1"/>
    <col min="6" max="6" width="17.28515625" customWidth="1"/>
  </cols>
  <sheetData>
    <row r="1" spans="1:5" ht="26.25" x14ac:dyDescent="0.4">
      <c r="B1" s="1" t="s">
        <v>0</v>
      </c>
    </row>
    <row r="2" spans="1:5" ht="26.25" x14ac:dyDescent="0.4">
      <c r="A2" s="1"/>
    </row>
    <row r="3" spans="1:5" ht="18" x14ac:dyDescent="0.25">
      <c r="B3" s="2" t="s">
        <v>1</v>
      </c>
      <c r="C3" s="3">
        <v>2020</v>
      </c>
    </row>
    <row r="4" spans="1:5" x14ac:dyDescent="0.25">
      <c r="B4" s="4" t="s">
        <v>2</v>
      </c>
      <c r="C4" s="5">
        <v>50</v>
      </c>
    </row>
    <row r="5" spans="1:5" x14ac:dyDescent="0.25">
      <c r="B5" s="4" t="s">
        <v>3</v>
      </c>
      <c r="C5" s="5">
        <v>2005</v>
      </c>
    </row>
    <row r="6" spans="1:5" x14ac:dyDescent="0.25">
      <c r="B6" s="4" t="s">
        <v>4</v>
      </c>
      <c r="C6" s="6" t="s">
        <v>58</v>
      </c>
    </row>
    <row r="7" spans="1:5" x14ac:dyDescent="0.25">
      <c r="B7" s="4" t="s">
        <v>6</v>
      </c>
      <c r="C7" s="6" t="s">
        <v>35</v>
      </c>
    </row>
    <row r="9" spans="1:5" ht="26.25" x14ac:dyDescent="0.25">
      <c r="B9" s="7" t="s">
        <v>8</v>
      </c>
      <c r="C9" s="7" t="s">
        <v>9</v>
      </c>
      <c r="D9" s="8" t="s">
        <v>10</v>
      </c>
      <c r="E9" s="7" t="s">
        <v>11</v>
      </c>
    </row>
    <row r="10" spans="1:5" x14ac:dyDescent="0.25">
      <c r="B10" s="27" t="s">
        <v>12</v>
      </c>
      <c r="C10" s="23" t="s">
        <v>13</v>
      </c>
      <c r="D10" s="12" t="s">
        <v>69</v>
      </c>
      <c r="E10" s="13">
        <v>15</v>
      </c>
    </row>
    <row r="11" spans="1:5" x14ac:dyDescent="0.25">
      <c r="B11" s="27" t="s">
        <v>14</v>
      </c>
      <c r="C11" s="23" t="s">
        <v>15</v>
      </c>
      <c r="D11" s="12">
        <v>51182</v>
      </c>
      <c r="E11" s="30">
        <f>D11/25000</f>
        <v>2.0472800000000002</v>
      </c>
    </row>
    <row r="12" spans="1:5" ht="47.25" customHeight="1" x14ac:dyDescent="0.25">
      <c r="B12" s="27" t="s">
        <v>17</v>
      </c>
      <c r="C12" s="23" t="s">
        <v>96</v>
      </c>
      <c r="D12" s="12">
        <v>9258</v>
      </c>
      <c r="E12" s="30">
        <f>D12/500</f>
        <v>18.515999999999998</v>
      </c>
    </row>
    <row r="13" spans="1:5" ht="51" customHeight="1" x14ac:dyDescent="0.25">
      <c r="B13" s="28" t="s">
        <v>18</v>
      </c>
      <c r="C13" s="23" t="s">
        <v>19</v>
      </c>
      <c r="D13" s="12" t="s">
        <v>55</v>
      </c>
      <c r="E13" s="13">
        <v>3</v>
      </c>
    </row>
    <row r="14" spans="1:5" ht="48" customHeight="1" x14ac:dyDescent="0.25">
      <c r="B14" s="27" t="s">
        <v>21</v>
      </c>
      <c r="C14" s="23" t="s">
        <v>22</v>
      </c>
      <c r="D14" s="12" t="s">
        <v>60</v>
      </c>
      <c r="E14" s="13">
        <v>1</v>
      </c>
    </row>
    <row r="15" spans="1:5" ht="51.75" customHeight="1" x14ac:dyDescent="0.25">
      <c r="B15" s="28" t="s">
        <v>24</v>
      </c>
      <c r="C15" s="23" t="s">
        <v>25</v>
      </c>
      <c r="D15" s="12" t="s">
        <v>61</v>
      </c>
      <c r="E15" s="13">
        <v>1</v>
      </c>
    </row>
    <row r="16" spans="1:5" ht="51" x14ac:dyDescent="0.25">
      <c r="B16" s="27" t="s">
        <v>27</v>
      </c>
      <c r="C16" s="23" t="s">
        <v>28</v>
      </c>
      <c r="D16" s="15" t="s">
        <v>62</v>
      </c>
      <c r="E16" s="13">
        <v>3</v>
      </c>
    </row>
    <row r="17" spans="2:5" ht="58.5" customHeight="1" x14ac:dyDescent="0.25">
      <c r="B17" s="27" t="s">
        <v>30</v>
      </c>
      <c r="C17" s="23" t="s">
        <v>31</v>
      </c>
      <c r="D17" s="12"/>
      <c r="E17" s="13"/>
    </row>
    <row r="18" spans="2:5" ht="26.25" x14ac:dyDescent="0.25">
      <c r="B18" s="16"/>
      <c r="C18" s="17" t="s">
        <v>32</v>
      </c>
      <c r="D18" s="18"/>
      <c r="E18" s="31">
        <f>SUM(E10:E17)</f>
        <v>43.563279999999999</v>
      </c>
    </row>
    <row r="19" spans="2:5" ht="26.25" x14ac:dyDescent="0.25">
      <c r="B19" s="16"/>
      <c r="C19" s="17"/>
      <c r="D19" s="18"/>
      <c r="E19" s="20"/>
    </row>
    <row r="20" spans="2:5" ht="20.25" x14ac:dyDescent="0.3">
      <c r="B20" s="16"/>
      <c r="C20" s="21" t="s">
        <v>33</v>
      </c>
      <c r="D20" s="22" t="s">
        <v>34</v>
      </c>
      <c r="E20" s="22" t="s">
        <v>35</v>
      </c>
    </row>
    <row r="21" spans="2:5" x14ac:dyDescent="0.25">
      <c r="B21" s="16"/>
      <c r="C21" s="23" t="s">
        <v>36</v>
      </c>
      <c r="D21" s="6" t="s">
        <v>37</v>
      </c>
      <c r="E21" s="6" t="s">
        <v>38</v>
      </c>
    </row>
    <row r="22" spans="2:5" x14ac:dyDescent="0.25">
      <c r="B22" s="16"/>
      <c r="C22" s="23" t="s">
        <v>39</v>
      </c>
      <c r="D22" s="6" t="s">
        <v>40</v>
      </c>
      <c r="E22" s="6" t="s">
        <v>41</v>
      </c>
    </row>
    <row r="23" spans="2:5" x14ac:dyDescent="0.25">
      <c r="B23" s="16"/>
      <c r="C23" s="23" t="s">
        <v>42</v>
      </c>
      <c r="D23" s="6" t="s">
        <v>43</v>
      </c>
      <c r="E23" s="6" t="s">
        <v>44</v>
      </c>
    </row>
    <row r="24" spans="2:5" x14ac:dyDescent="0.25">
      <c r="B24" s="16"/>
      <c r="C24" s="23" t="s">
        <v>45</v>
      </c>
      <c r="D24" s="6" t="s">
        <v>46</v>
      </c>
      <c r="E24" s="6" t="s">
        <v>47</v>
      </c>
    </row>
    <row r="25" spans="2:5" ht="27" thickBot="1" x14ac:dyDescent="0.3">
      <c r="B25" s="16"/>
      <c r="C25" s="24"/>
      <c r="D25" s="18"/>
      <c r="E25" s="20"/>
    </row>
    <row r="26" spans="2:5" ht="61.5" customHeight="1" thickBot="1" x14ac:dyDescent="0.3">
      <c r="B26" s="16"/>
      <c r="C26" s="17" t="s">
        <v>48</v>
      </c>
      <c r="D26" s="33" t="s">
        <v>49</v>
      </c>
      <c r="E26" s="34"/>
    </row>
    <row r="28" spans="2:5" x14ac:dyDescent="0.25">
      <c r="B28" s="25" t="s">
        <v>50</v>
      </c>
    </row>
    <row r="29" spans="2:5" x14ac:dyDescent="0.25">
      <c r="B29" s="35" t="s">
        <v>98</v>
      </c>
      <c r="C29" s="36"/>
      <c r="D29" s="36"/>
      <c r="E29" s="37"/>
    </row>
    <row r="30" spans="2:5" x14ac:dyDescent="0.25">
      <c r="B30" s="38"/>
      <c r="C30" s="39"/>
      <c r="D30" s="39"/>
      <c r="E30" s="40"/>
    </row>
    <row r="31" spans="2:5" x14ac:dyDescent="0.25">
      <c r="B31" s="38"/>
      <c r="C31" s="39"/>
      <c r="D31" s="39"/>
      <c r="E31" s="40"/>
    </row>
    <row r="32" spans="2:5" x14ac:dyDescent="0.25">
      <c r="B32" s="38"/>
      <c r="C32" s="39"/>
      <c r="D32" s="39"/>
      <c r="E32" s="40"/>
    </row>
    <row r="33" spans="1:5" x14ac:dyDescent="0.25">
      <c r="B33" s="38"/>
      <c r="C33" s="39"/>
      <c r="D33" s="39"/>
      <c r="E33" s="40"/>
    </row>
    <row r="34" spans="1:5" x14ac:dyDescent="0.25">
      <c r="B34" s="38"/>
      <c r="C34" s="39"/>
      <c r="D34" s="39"/>
      <c r="E34" s="40"/>
    </row>
    <row r="35" spans="1:5" x14ac:dyDescent="0.25">
      <c r="B35" s="41"/>
      <c r="C35" s="42"/>
      <c r="D35" s="42"/>
      <c r="E35" s="43"/>
    </row>
    <row r="38" spans="1:5" x14ac:dyDescent="0.25">
      <c r="A38" s="26" t="s">
        <v>51</v>
      </c>
    </row>
  </sheetData>
  <mergeCells count="2">
    <mergeCell ref="D26:E26"/>
    <mergeCell ref="B29:E35"/>
  </mergeCells>
  <pageMargins left="0.7" right="0.7" top="0.75" bottom="0.75" header="0.3" footer="0.3"/>
  <pageSetup scale="6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EF8A3-9541-4FC9-9D4B-7A3822336A28}">
  <sheetPr>
    <pageSetUpPr fitToPage="1"/>
  </sheetPr>
  <dimension ref="A1:E38"/>
  <sheetViews>
    <sheetView zoomScale="80" zoomScaleNormal="80" workbookViewId="0"/>
  </sheetViews>
  <sheetFormatPr defaultRowHeight="15" x14ac:dyDescent="0.25"/>
  <cols>
    <col min="1" max="1" width="4.85546875" customWidth="1"/>
    <col min="2" max="2" width="25.85546875" customWidth="1"/>
    <col min="3" max="3" width="44.140625" customWidth="1"/>
    <col min="4" max="4" width="16.42578125" customWidth="1"/>
    <col min="5" max="5" width="18.5703125" customWidth="1"/>
    <col min="6" max="6" width="17.28515625" customWidth="1"/>
  </cols>
  <sheetData>
    <row r="1" spans="1:5" ht="26.25" x14ac:dyDescent="0.4">
      <c r="B1" s="1" t="s">
        <v>0</v>
      </c>
    </row>
    <row r="2" spans="1:5" ht="26.25" x14ac:dyDescent="0.4">
      <c r="A2" s="1"/>
    </row>
    <row r="3" spans="1:5" ht="18" x14ac:dyDescent="0.25">
      <c r="B3" s="2" t="s">
        <v>1</v>
      </c>
      <c r="C3" s="3">
        <v>2021</v>
      </c>
    </row>
    <row r="4" spans="1:5" x14ac:dyDescent="0.25">
      <c r="B4" s="4" t="s">
        <v>2</v>
      </c>
      <c r="C4" s="5">
        <v>40</v>
      </c>
    </row>
    <row r="5" spans="1:5" x14ac:dyDescent="0.25">
      <c r="B5" s="4" t="s">
        <v>3</v>
      </c>
      <c r="C5" s="5">
        <v>2011</v>
      </c>
    </row>
    <row r="6" spans="1:5" x14ac:dyDescent="0.25">
      <c r="B6" s="4" t="s">
        <v>4</v>
      </c>
      <c r="C6" s="6" t="s">
        <v>52</v>
      </c>
    </row>
    <row r="7" spans="1:5" x14ac:dyDescent="0.25">
      <c r="B7" s="4" t="s">
        <v>6</v>
      </c>
      <c r="C7" s="6" t="s">
        <v>53</v>
      </c>
    </row>
    <row r="9" spans="1:5" ht="26.25" x14ac:dyDescent="0.25">
      <c r="B9" s="7" t="s">
        <v>8</v>
      </c>
      <c r="C9" s="7" t="s">
        <v>9</v>
      </c>
      <c r="D9" s="8" t="s">
        <v>10</v>
      </c>
      <c r="E9" s="7" t="s">
        <v>11</v>
      </c>
    </row>
    <row r="10" spans="1:5" x14ac:dyDescent="0.25">
      <c r="B10" s="27" t="s">
        <v>12</v>
      </c>
      <c r="C10" s="23" t="s">
        <v>13</v>
      </c>
      <c r="D10" s="12" t="s">
        <v>54</v>
      </c>
      <c r="E10" s="13">
        <v>10</v>
      </c>
    </row>
    <row r="11" spans="1:5" x14ac:dyDescent="0.25">
      <c r="B11" s="27" t="s">
        <v>14</v>
      </c>
      <c r="C11" s="23" t="s">
        <v>15</v>
      </c>
      <c r="D11" s="12">
        <v>120153</v>
      </c>
      <c r="E11" s="30">
        <f>D11/25000</f>
        <v>4.8061199999999999</v>
      </c>
    </row>
    <row r="12" spans="1:5" ht="47.25" customHeight="1" x14ac:dyDescent="0.25">
      <c r="B12" s="27" t="s">
        <v>17</v>
      </c>
      <c r="C12" s="23" t="s">
        <v>96</v>
      </c>
      <c r="D12" s="12"/>
      <c r="E12" s="30">
        <f>E11</f>
        <v>4.8061199999999999</v>
      </c>
    </row>
    <row r="13" spans="1:5" ht="51" customHeight="1" x14ac:dyDescent="0.25">
      <c r="B13" s="28" t="s">
        <v>18</v>
      </c>
      <c r="C13" s="23" t="s">
        <v>19</v>
      </c>
      <c r="D13" s="12" t="s">
        <v>55</v>
      </c>
      <c r="E13" s="13">
        <v>3</v>
      </c>
    </row>
    <row r="14" spans="1:5" ht="48" customHeight="1" x14ac:dyDescent="0.25">
      <c r="B14" s="27" t="s">
        <v>21</v>
      </c>
      <c r="C14" s="23" t="s">
        <v>22</v>
      </c>
      <c r="D14" s="12" t="s">
        <v>23</v>
      </c>
      <c r="E14" s="13">
        <v>3</v>
      </c>
    </row>
    <row r="15" spans="1:5" ht="51.75" customHeight="1" x14ac:dyDescent="0.25">
      <c r="B15" s="28" t="s">
        <v>24</v>
      </c>
      <c r="C15" s="23" t="s">
        <v>25</v>
      </c>
      <c r="D15" s="12" t="s">
        <v>26</v>
      </c>
      <c r="E15" s="13">
        <v>3</v>
      </c>
    </row>
    <row r="16" spans="1:5" ht="51" x14ac:dyDescent="0.25">
      <c r="B16" s="27" t="s">
        <v>27</v>
      </c>
      <c r="C16" s="23" t="s">
        <v>28</v>
      </c>
      <c r="D16" s="15" t="s">
        <v>56</v>
      </c>
      <c r="E16" s="13">
        <v>3</v>
      </c>
    </row>
    <row r="17" spans="2:5" ht="58.5" customHeight="1" x14ac:dyDescent="0.25">
      <c r="B17" s="27" t="s">
        <v>30</v>
      </c>
      <c r="C17" s="23" t="s">
        <v>31</v>
      </c>
      <c r="D17" s="12"/>
      <c r="E17" s="13"/>
    </row>
    <row r="18" spans="2:5" ht="26.25" x14ac:dyDescent="0.25">
      <c r="B18" s="16"/>
      <c r="C18" s="17" t="s">
        <v>32</v>
      </c>
      <c r="D18" s="18"/>
      <c r="E18" s="31">
        <f>SUM(E10:E17)</f>
        <v>31.61224</v>
      </c>
    </row>
    <row r="19" spans="2:5" ht="26.25" x14ac:dyDescent="0.25">
      <c r="B19" s="16"/>
      <c r="C19" s="17"/>
      <c r="D19" s="18"/>
      <c r="E19" s="20"/>
    </row>
    <row r="20" spans="2:5" ht="20.25" x14ac:dyDescent="0.3">
      <c r="B20" s="16"/>
      <c r="C20" s="21" t="s">
        <v>33</v>
      </c>
      <c r="D20" s="22" t="s">
        <v>34</v>
      </c>
      <c r="E20" s="22" t="s">
        <v>35</v>
      </c>
    </row>
    <row r="21" spans="2:5" x14ac:dyDescent="0.25">
      <c r="B21" s="16"/>
      <c r="C21" s="23" t="s">
        <v>36</v>
      </c>
      <c r="D21" s="6" t="s">
        <v>37</v>
      </c>
      <c r="E21" s="6" t="s">
        <v>38</v>
      </c>
    </row>
    <row r="22" spans="2:5" x14ac:dyDescent="0.25">
      <c r="B22" s="16"/>
      <c r="C22" s="23" t="s">
        <v>39</v>
      </c>
      <c r="D22" s="6" t="s">
        <v>40</v>
      </c>
      <c r="E22" s="6" t="s">
        <v>41</v>
      </c>
    </row>
    <row r="23" spans="2:5" x14ac:dyDescent="0.25">
      <c r="B23" s="16"/>
      <c r="C23" s="23" t="s">
        <v>42</v>
      </c>
      <c r="D23" s="6" t="s">
        <v>43</v>
      </c>
      <c r="E23" s="6" t="s">
        <v>44</v>
      </c>
    </row>
    <row r="24" spans="2:5" x14ac:dyDescent="0.25">
      <c r="B24" s="16"/>
      <c r="C24" s="23" t="s">
        <v>45</v>
      </c>
      <c r="D24" s="6" t="s">
        <v>46</v>
      </c>
      <c r="E24" s="6" t="s">
        <v>47</v>
      </c>
    </row>
    <row r="25" spans="2:5" ht="27" thickBot="1" x14ac:dyDescent="0.3">
      <c r="B25" s="16"/>
      <c r="C25" s="24"/>
      <c r="D25" s="18"/>
      <c r="E25" s="20"/>
    </row>
    <row r="26" spans="2:5" ht="61.5" customHeight="1" thickBot="1" x14ac:dyDescent="0.3">
      <c r="B26" s="16"/>
      <c r="C26" s="17" t="s">
        <v>48</v>
      </c>
      <c r="D26" s="33" t="s">
        <v>49</v>
      </c>
      <c r="E26" s="34"/>
    </row>
    <row r="28" spans="2:5" x14ac:dyDescent="0.25">
      <c r="B28" s="25" t="s">
        <v>50</v>
      </c>
    </row>
    <row r="29" spans="2:5" x14ac:dyDescent="0.25">
      <c r="B29" s="35" t="s">
        <v>57</v>
      </c>
      <c r="C29" s="36"/>
      <c r="D29" s="36"/>
      <c r="E29" s="37"/>
    </row>
    <row r="30" spans="2:5" x14ac:dyDescent="0.25">
      <c r="B30" s="38"/>
      <c r="C30" s="39"/>
      <c r="D30" s="39"/>
      <c r="E30" s="40"/>
    </row>
    <row r="31" spans="2:5" x14ac:dyDescent="0.25">
      <c r="B31" s="38"/>
      <c r="C31" s="39"/>
      <c r="D31" s="39"/>
      <c r="E31" s="40"/>
    </row>
    <row r="32" spans="2:5" x14ac:dyDescent="0.25">
      <c r="B32" s="38"/>
      <c r="C32" s="39"/>
      <c r="D32" s="39"/>
      <c r="E32" s="40"/>
    </row>
    <row r="33" spans="1:5" x14ac:dyDescent="0.25">
      <c r="B33" s="38"/>
      <c r="C33" s="39"/>
      <c r="D33" s="39"/>
      <c r="E33" s="40"/>
    </row>
    <row r="34" spans="1:5" x14ac:dyDescent="0.25">
      <c r="B34" s="38"/>
      <c r="C34" s="39"/>
      <c r="D34" s="39"/>
      <c r="E34" s="40"/>
    </row>
    <row r="35" spans="1:5" x14ac:dyDescent="0.25">
      <c r="B35" s="41"/>
      <c r="C35" s="42"/>
      <c r="D35" s="42"/>
      <c r="E35" s="43"/>
    </row>
    <row r="38" spans="1:5" x14ac:dyDescent="0.25">
      <c r="A38" s="26" t="s">
        <v>51</v>
      </c>
    </row>
  </sheetData>
  <mergeCells count="2">
    <mergeCell ref="D26:E26"/>
    <mergeCell ref="B29:E35"/>
  </mergeCells>
  <pageMargins left="0.7" right="0.7" top="0.75" bottom="0.75" header="0.3" footer="0.3"/>
  <pageSetup scale="6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223CF-9DA9-48E0-B051-6488E1FC7FEF}">
  <sheetPr>
    <pageSetUpPr fitToPage="1"/>
  </sheetPr>
  <dimension ref="A1:E38"/>
  <sheetViews>
    <sheetView zoomScale="80" zoomScaleNormal="80" workbookViewId="0"/>
  </sheetViews>
  <sheetFormatPr defaultRowHeight="15" x14ac:dyDescent="0.25"/>
  <cols>
    <col min="1" max="1" width="4.85546875" customWidth="1"/>
    <col min="2" max="2" width="25.85546875" customWidth="1"/>
    <col min="3" max="3" width="44.140625" customWidth="1"/>
    <col min="4" max="4" width="16.42578125" customWidth="1"/>
    <col min="5" max="5" width="18.5703125" customWidth="1"/>
    <col min="6" max="6" width="17.28515625" customWidth="1"/>
  </cols>
  <sheetData>
    <row r="1" spans="1:5" ht="26.25" x14ac:dyDescent="0.4">
      <c r="B1" s="1" t="s">
        <v>0</v>
      </c>
    </row>
    <row r="2" spans="1:5" ht="26.25" x14ac:dyDescent="0.4">
      <c r="A2" s="1"/>
    </row>
    <row r="3" spans="1:5" ht="18" x14ac:dyDescent="0.25">
      <c r="B3" s="2" t="s">
        <v>1</v>
      </c>
      <c r="C3" s="3">
        <v>2021</v>
      </c>
    </row>
    <row r="4" spans="1:5" x14ac:dyDescent="0.25">
      <c r="B4" s="4" t="s">
        <v>2</v>
      </c>
      <c r="C4" s="5">
        <v>310</v>
      </c>
    </row>
    <row r="5" spans="1:5" x14ac:dyDescent="0.25">
      <c r="B5" s="4" t="s">
        <v>3</v>
      </c>
      <c r="C5" s="5">
        <v>2009</v>
      </c>
    </row>
    <row r="6" spans="1:5" ht="26.25" x14ac:dyDescent="0.25">
      <c r="B6" s="4" t="s">
        <v>4</v>
      </c>
      <c r="C6" s="29" t="s">
        <v>63</v>
      </c>
    </row>
    <row r="7" spans="1:5" x14ac:dyDescent="0.25">
      <c r="B7" s="4" t="s">
        <v>6</v>
      </c>
      <c r="C7" s="6" t="s">
        <v>88</v>
      </c>
    </row>
    <row r="9" spans="1:5" ht="26.25" x14ac:dyDescent="0.25">
      <c r="B9" s="7" t="s">
        <v>8</v>
      </c>
      <c r="C9" s="7" t="s">
        <v>9</v>
      </c>
      <c r="D9" s="8" t="s">
        <v>10</v>
      </c>
      <c r="E9" s="7" t="s">
        <v>11</v>
      </c>
    </row>
    <row r="10" spans="1:5" x14ac:dyDescent="0.25">
      <c r="B10" s="27" t="s">
        <v>12</v>
      </c>
      <c r="C10" s="23" t="s">
        <v>13</v>
      </c>
      <c r="D10" s="12">
        <v>12</v>
      </c>
      <c r="E10" s="13">
        <v>12</v>
      </c>
    </row>
    <row r="11" spans="1:5" x14ac:dyDescent="0.25">
      <c r="B11" s="27" t="s">
        <v>14</v>
      </c>
      <c r="C11" s="23" t="s">
        <v>15</v>
      </c>
      <c r="D11" s="12">
        <v>148450</v>
      </c>
      <c r="E11" s="30">
        <f>D11/25000</f>
        <v>5.9379999999999997</v>
      </c>
    </row>
    <row r="12" spans="1:5" ht="47.25" customHeight="1" x14ac:dyDescent="0.25">
      <c r="B12" s="27" t="s">
        <v>17</v>
      </c>
      <c r="C12" s="23" t="s">
        <v>96</v>
      </c>
      <c r="D12" s="15">
        <v>7966</v>
      </c>
      <c r="E12" s="30">
        <f>D12/500</f>
        <v>15.932</v>
      </c>
    </row>
    <row r="13" spans="1:5" ht="51" customHeight="1" x14ac:dyDescent="0.25">
      <c r="B13" s="28" t="s">
        <v>18</v>
      </c>
      <c r="C13" s="23" t="s">
        <v>19</v>
      </c>
      <c r="D13" s="12" t="s">
        <v>55</v>
      </c>
      <c r="E13" s="13">
        <v>3</v>
      </c>
    </row>
    <row r="14" spans="1:5" ht="48" customHeight="1" x14ac:dyDescent="0.25">
      <c r="B14" s="27" t="s">
        <v>21</v>
      </c>
      <c r="C14" s="23" t="s">
        <v>22</v>
      </c>
      <c r="D14" s="12" t="s">
        <v>64</v>
      </c>
      <c r="E14" s="13">
        <v>4</v>
      </c>
    </row>
    <row r="15" spans="1:5" ht="51.75" customHeight="1" x14ac:dyDescent="0.25">
      <c r="B15" s="28" t="s">
        <v>24</v>
      </c>
      <c r="C15" s="23" t="s">
        <v>25</v>
      </c>
      <c r="D15" s="15" t="s">
        <v>65</v>
      </c>
      <c r="E15" s="13">
        <v>4</v>
      </c>
    </row>
    <row r="16" spans="1:5" ht="51" x14ac:dyDescent="0.25">
      <c r="B16" s="27" t="s">
        <v>27</v>
      </c>
      <c r="C16" s="23" t="s">
        <v>28</v>
      </c>
      <c r="D16" s="15" t="s">
        <v>66</v>
      </c>
      <c r="E16" s="13">
        <v>5</v>
      </c>
    </row>
    <row r="17" spans="2:5" ht="58.5" customHeight="1" x14ac:dyDescent="0.25">
      <c r="B17" s="27" t="s">
        <v>30</v>
      </c>
      <c r="C17" s="23" t="s">
        <v>31</v>
      </c>
      <c r="D17" s="12"/>
      <c r="E17" s="13"/>
    </row>
    <row r="18" spans="2:5" ht="26.25" x14ac:dyDescent="0.25">
      <c r="B18" s="16"/>
      <c r="C18" s="17" t="s">
        <v>32</v>
      </c>
      <c r="D18" s="18"/>
      <c r="E18" s="31">
        <f>SUM(E10:E17)</f>
        <v>49.87</v>
      </c>
    </row>
    <row r="19" spans="2:5" ht="26.25" x14ac:dyDescent="0.25">
      <c r="B19" s="16"/>
      <c r="C19" s="17"/>
      <c r="D19" s="18"/>
      <c r="E19" s="20"/>
    </row>
    <row r="20" spans="2:5" ht="20.25" x14ac:dyDescent="0.3">
      <c r="B20" s="16"/>
      <c r="C20" s="21" t="s">
        <v>33</v>
      </c>
      <c r="D20" s="22" t="s">
        <v>34</v>
      </c>
      <c r="E20" s="22" t="s">
        <v>35</v>
      </c>
    </row>
    <row r="21" spans="2:5" x14ac:dyDescent="0.25">
      <c r="B21" s="16"/>
      <c r="C21" s="23" t="s">
        <v>36</v>
      </c>
      <c r="D21" s="6" t="s">
        <v>37</v>
      </c>
      <c r="E21" s="6" t="s">
        <v>38</v>
      </c>
    </row>
    <row r="22" spans="2:5" x14ac:dyDescent="0.25">
      <c r="B22" s="16"/>
      <c r="C22" s="23" t="s">
        <v>39</v>
      </c>
      <c r="D22" s="6" t="s">
        <v>40</v>
      </c>
      <c r="E22" s="6" t="s">
        <v>41</v>
      </c>
    </row>
    <row r="23" spans="2:5" x14ac:dyDescent="0.25">
      <c r="B23" s="16"/>
      <c r="C23" s="23" t="s">
        <v>42</v>
      </c>
      <c r="D23" s="6" t="s">
        <v>43</v>
      </c>
      <c r="E23" s="6" t="s">
        <v>44</v>
      </c>
    </row>
    <row r="24" spans="2:5" x14ac:dyDescent="0.25">
      <c r="B24" s="16"/>
      <c r="C24" s="23" t="s">
        <v>45</v>
      </c>
      <c r="D24" s="6" t="s">
        <v>46</v>
      </c>
      <c r="E24" s="6" t="s">
        <v>47</v>
      </c>
    </row>
    <row r="25" spans="2:5" ht="27" thickBot="1" x14ac:dyDescent="0.3">
      <c r="B25" s="16"/>
      <c r="C25" s="24"/>
      <c r="D25" s="18"/>
      <c r="E25" s="20"/>
    </row>
    <row r="26" spans="2:5" ht="61.5" customHeight="1" thickBot="1" x14ac:dyDescent="0.3">
      <c r="B26" s="16"/>
      <c r="C26" s="17" t="s">
        <v>48</v>
      </c>
      <c r="D26" s="33" t="s">
        <v>49</v>
      </c>
      <c r="E26" s="34"/>
    </row>
    <row r="28" spans="2:5" x14ac:dyDescent="0.25">
      <c r="B28" s="25" t="s">
        <v>50</v>
      </c>
    </row>
    <row r="29" spans="2:5" x14ac:dyDescent="0.25">
      <c r="B29" s="35" t="s">
        <v>104</v>
      </c>
      <c r="C29" s="36"/>
      <c r="D29" s="36"/>
      <c r="E29" s="37"/>
    </row>
    <row r="30" spans="2:5" x14ac:dyDescent="0.25">
      <c r="B30" s="38"/>
      <c r="C30" s="39"/>
      <c r="D30" s="39"/>
      <c r="E30" s="40"/>
    </row>
    <row r="31" spans="2:5" x14ac:dyDescent="0.25">
      <c r="B31" s="38"/>
      <c r="C31" s="39"/>
      <c r="D31" s="39"/>
      <c r="E31" s="40"/>
    </row>
    <row r="32" spans="2:5" x14ac:dyDescent="0.25">
      <c r="B32" s="38"/>
      <c r="C32" s="39"/>
      <c r="D32" s="39"/>
      <c r="E32" s="40"/>
    </row>
    <row r="33" spans="1:5" x14ac:dyDescent="0.25">
      <c r="B33" s="38"/>
      <c r="C33" s="39"/>
      <c r="D33" s="39"/>
      <c r="E33" s="40"/>
    </row>
    <row r="34" spans="1:5" x14ac:dyDescent="0.25">
      <c r="B34" s="38"/>
      <c r="C34" s="39"/>
      <c r="D34" s="39"/>
      <c r="E34" s="40"/>
    </row>
    <row r="35" spans="1:5" x14ac:dyDescent="0.25">
      <c r="B35" s="41"/>
      <c r="C35" s="42"/>
      <c r="D35" s="42"/>
      <c r="E35" s="43"/>
    </row>
    <row r="38" spans="1:5" x14ac:dyDescent="0.25">
      <c r="A38" s="26" t="s">
        <v>51</v>
      </c>
    </row>
  </sheetData>
  <mergeCells count="2">
    <mergeCell ref="D26:E26"/>
    <mergeCell ref="B29:E35"/>
  </mergeCells>
  <pageMargins left="0.7" right="0.7" top="0.75" bottom="0.75" header="0.3" footer="0.3"/>
  <pageSetup scale="7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25344-4492-4D2B-AEC6-9016EAFC4BA6}">
  <sheetPr>
    <pageSetUpPr fitToPage="1"/>
  </sheetPr>
  <dimension ref="A1:E38"/>
  <sheetViews>
    <sheetView zoomScale="80" zoomScaleNormal="80" workbookViewId="0"/>
  </sheetViews>
  <sheetFormatPr defaultRowHeight="15" x14ac:dyDescent="0.25"/>
  <cols>
    <col min="1" max="1" width="4.85546875" customWidth="1"/>
    <col min="2" max="2" width="25.85546875" customWidth="1"/>
    <col min="3" max="3" width="44.140625" customWidth="1"/>
    <col min="4" max="4" width="16.42578125" customWidth="1"/>
    <col min="5" max="5" width="18.5703125" customWidth="1"/>
    <col min="6" max="6" width="17.28515625" customWidth="1"/>
  </cols>
  <sheetData>
    <row r="1" spans="1:5" ht="26.25" x14ac:dyDescent="0.4">
      <c r="B1" s="1" t="s">
        <v>0</v>
      </c>
    </row>
    <row r="2" spans="1:5" ht="26.25" x14ac:dyDescent="0.4">
      <c r="A2" s="1"/>
    </row>
    <row r="3" spans="1:5" ht="18" x14ac:dyDescent="0.25">
      <c r="B3" s="2" t="s">
        <v>1</v>
      </c>
      <c r="C3" s="3">
        <v>2022</v>
      </c>
    </row>
    <row r="4" spans="1:5" x14ac:dyDescent="0.25">
      <c r="B4" s="4" t="s">
        <v>2</v>
      </c>
      <c r="C4" s="5">
        <v>80</v>
      </c>
    </row>
    <row r="5" spans="1:5" x14ac:dyDescent="0.25">
      <c r="B5" s="4" t="s">
        <v>3</v>
      </c>
      <c r="C5" s="5">
        <v>2013</v>
      </c>
    </row>
    <row r="6" spans="1:5" x14ac:dyDescent="0.25">
      <c r="B6" s="4" t="s">
        <v>4</v>
      </c>
      <c r="C6" s="6" t="s">
        <v>79</v>
      </c>
    </row>
    <row r="7" spans="1:5" x14ac:dyDescent="0.25">
      <c r="B7" s="4" t="s">
        <v>6</v>
      </c>
      <c r="C7" s="6" t="s">
        <v>53</v>
      </c>
    </row>
    <row r="9" spans="1:5" ht="26.25" x14ac:dyDescent="0.25">
      <c r="B9" s="7" t="s">
        <v>8</v>
      </c>
      <c r="C9" s="7" t="s">
        <v>9</v>
      </c>
      <c r="D9" s="8" t="s">
        <v>10</v>
      </c>
      <c r="E9" s="7" t="s">
        <v>11</v>
      </c>
    </row>
    <row r="10" spans="1:5" x14ac:dyDescent="0.25">
      <c r="B10" s="27" t="s">
        <v>12</v>
      </c>
      <c r="C10" s="23" t="s">
        <v>13</v>
      </c>
      <c r="D10" s="12" t="s">
        <v>80</v>
      </c>
      <c r="E10" s="13">
        <v>9</v>
      </c>
    </row>
    <row r="11" spans="1:5" x14ac:dyDescent="0.25">
      <c r="B11" s="27" t="s">
        <v>14</v>
      </c>
      <c r="C11" s="23" t="s">
        <v>15</v>
      </c>
      <c r="D11" s="15">
        <v>175000</v>
      </c>
      <c r="E11" s="13">
        <f>D11/25000</f>
        <v>7</v>
      </c>
    </row>
    <row r="12" spans="1:5" ht="47.25" customHeight="1" x14ac:dyDescent="0.25">
      <c r="B12" s="27" t="s">
        <v>17</v>
      </c>
      <c r="C12" s="23" t="s">
        <v>96</v>
      </c>
      <c r="D12" s="12"/>
      <c r="E12" s="13">
        <f>E11</f>
        <v>7</v>
      </c>
    </row>
    <row r="13" spans="1:5" ht="51" customHeight="1" x14ac:dyDescent="0.25">
      <c r="B13" s="28" t="s">
        <v>18</v>
      </c>
      <c r="C13" s="23" t="s">
        <v>19</v>
      </c>
      <c r="D13" s="12" t="s">
        <v>55</v>
      </c>
      <c r="E13" s="13">
        <v>3</v>
      </c>
    </row>
    <row r="14" spans="1:5" ht="48" customHeight="1" x14ac:dyDescent="0.25">
      <c r="B14" s="27" t="s">
        <v>21</v>
      </c>
      <c r="C14" s="23" t="s">
        <v>22</v>
      </c>
      <c r="D14" s="12" t="s">
        <v>81</v>
      </c>
      <c r="E14" s="13">
        <v>1</v>
      </c>
    </row>
    <row r="15" spans="1:5" ht="51.75" customHeight="1" x14ac:dyDescent="0.25">
      <c r="B15" s="28" t="s">
        <v>24</v>
      </c>
      <c r="C15" s="23" t="s">
        <v>25</v>
      </c>
      <c r="D15" s="12" t="s">
        <v>82</v>
      </c>
      <c r="E15" s="13">
        <v>1</v>
      </c>
    </row>
    <row r="16" spans="1:5" ht="51" x14ac:dyDescent="0.25">
      <c r="B16" s="27" t="s">
        <v>27</v>
      </c>
      <c r="C16" s="23" t="s">
        <v>28</v>
      </c>
      <c r="D16" s="15" t="s">
        <v>56</v>
      </c>
      <c r="E16" s="13">
        <v>3</v>
      </c>
    </row>
    <row r="17" spans="2:5" ht="58.5" customHeight="1" x14ac:dyDescent="0.25">
      <c r="B17" s="27" t="s">
        <v>30</v>
      </c>
      <c r="C17" s="23" t="s">
        <v>31</v>
      </c>
      <c r="D17" s="12"/>
      <c r="E17" s="13"/>
    </row>
    <row r="18" spans="2:5" ht="26.25" x14ac:dyDescent="0.25">
      <c r="B18" s="16"/>
      <c r="C18" s="17" t="s">
        <v>32</v>
      </c>
      <c r="D18" s="18"/>
      <c r="E18" s="19">
        <f>SUM(E10:E17)</f>
        <v>31</v>
      </c>
    </row>
    <row r="19" spans="2:5" ht="26.25" x14ac:dyDescent="0.25">
      <c r="B19" s="16"/>
      <c r="C19" s="17"/>
      <c r="D19" s="18"/>
      <c r="E19" s="20"/>
    </row>
    <row r="20" spans="2:5" ht="20.25" x14ac:dyDescent="0.3">
      <c r="B20" s="16"/>
      <c r="C20" s="21" t="s">
        <v>33</v>
      </c>
      <c r="D20" s="22" t="s">
        <v>34</v>
      </c>
      <c r="E20" s="22" t="s">
        <v>35</v>
      </c>
    </row>
    <row r="21" spans="2:5" x14ac:dyDescent="0.25">
      <c r="B21" s="16"/>
      <c r="C21" s="23" t="s">
        <v>36</v>
      </c>
      <c r="D21" s="6" t="s">
        <v>37</v>
      </c>
      <c r="E21" s="6" t="s">
        <v>38</v>
      </c>
    </row>
    <row r="22" spans="2:5" x14ac:dyDescent="0.25">
      <c r="B22" s="16"/>
      <c r="C22" s="23" t="s">
        <v>39</v>
      </c>
      <c r="D22" s="6" t="s">
        <v>40</v>
      </c>
      <c r="E22" s="6" t="s">
        <v>41</v>
      </c>
    </row>
    <row r="23" spans="2:5" x14ac:dyDescent="0.25">
      <c r="B23" s="16"/>
      <c r="C23" s="23" t="s">
        <v>42</v>
      </c>
      <c r="D23" s="6" t="s">
        <v>43</v>
      </c>
      <c r="E23" s="6" t="s">
        <v>44</v>
      </c>
    </row>
    <row r="24" spans="2:5" x14ac:dyDescent="0.25">
      <c r="B24" s="16"/>
      <c r="C24" s="23" t="s">
        <v>45</v>
      </c>
      <c r="D24" s="6" t="s">
        <v>46</v>
      </c>
      <c r="E24" s="6" t="s">
        <v>47</v>
      </c>
    </row>
    <row r="25" spans="2:5" ht="27" thickBot="1" x14ac:dyDescent="0.3">
      <c r="B25" s="16"/>
      <c r="C25" s="24"/>
      <c r="D25" s="18"/>
      <c r="E25" s="20"/>
    </row>
    <row r="26" spans="2:5" ht="61.5" customHeight="1" thickBot="1" x14ac:dyDescent="0.3">
      <c r="B26" s="16"/>
      <c r="C26" s="17" t="s">
        <v>48</v>
      </c>
      <c r="D26" s="33" t="s">
        <v>49</v>
      </c>
      <c r="E26" s="34"/>
    </row>
    <row r="28" spans="2:5" x14ac:dyDescent="0.25">
      <c r="B28" s="25" t="s">
        <v>50</v>
      </c>
    </row>
    <row r="29" spans="2:5" x14ac:dyDescent="0.25">
      <c r="B29" s="35" t="s">
        <v>99</v>
      </c>
      <c r="C29" s="36"/>
      <c r="D29" s="36"/>
      <c r="E29" s="37"/>
    </row>
    <row r="30" spans="2:5" x14ac:dyDescent="0.25">
      <c r="B30" s="38"/>
      <c r="C30" s="39"/>
      <c r="D30" s="39"/>
      <c r="E30" s="40"/>
    </row>
    <row r="31" spans="2:5" x14ac:dyDescent="0.25">
      <c r="B31" s="38"/>
      <c r="C31" s="39"/>
      <c r="D31" s="39"/>
      <c r="E31" s="40"/>
    </row>
    <row r="32" spans="2:5" x14ac:dyDescent="0.25">
      <c r="B32" s="38"/>
      <c r="C32" s="39"/>
      <c r="D32" s="39"/>
      <c r="E32" s="40"/>
    </row>
    <row r="33" spans="1:5" x14ac:dyDescent="0.25">
      <c r="B33" s="38"/>
      <c r="C33" s="39"/>
      <c r="D33" s="39"/>
      <c r="E33" s="40"/>
    </row>
    <row r="34" spans="1:5" x14ac:dyDescent="0.25">
      <c r="B34" s="38"/>
      <c r="C34" s="39"/>
      <c r="D34" s="39"/>
      <c r="E34" s="40"/>
    </row>
    <row r="35" spans="1:5" x14ac:dyDescent="0.25">
      <c r="B35" s="41"/>
      <c r="C35" s="42"/>
      <c r="D35" s="42"/>
      <c r="E35" s="43"/>
    </row>
    <row r="38" spans="1:5" x14ac:dyDescent="0.25">
      <c r="A38" s="26" t="s">
        <v>51</v>
      </c>
    </row>
  </sheetData>
  <mergeCells count="2">
    <mergeCell ref="D26:E26"/>
    <mergeCell ref="B29:E35"/>
  </mergeCells>
  <pageMargins left="0.7" right="0.7" top="0.75" bottom="0.75" header="0.3" footer="0.3"/>
  <pageSetup scale="6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E5AB6-1E99-4360-B9E0-8F368E20227F}">
  <sheetPr>
    <pageSetUpPr fitToPage="1"/>
  </sheetPr>
  <dimension ref="A1:E38"/>
  <sheetViews>
    <sheetView zoomScale="80" zoomScaleNormal="80" workbookViewId="0">
      <selection activeCell="E18" sqref="E18"/>
    </sheetView>
  </sheetViews>
  <sheetFormatPr defaultRowHeight="15" x14ac:dyDescent="0.25"/>
  <cols>
    <col min="1" max="1" width="4.7109375" customWidth="1"/>
    <col min="2" max="2" width="25.85546875" customWidth="1"/>
    <col min="3" max="3" width="44.140625" customWidth="1"/>
    <col min="4" max="4" width="16.42578125" customWidth="1"/>
    <col min="5" max="5" width="18.5703125" customWidth="1"/>
    <col min="6" max="6" width="17.28515625" customWidth="1"/>
  </cols>
  <sheetData>
    <row r="1" spans="1:5" ht="26.25" x14ac:dyDescent="0.4">
      <c r="B1" s="1" t="s">
        <v>0</v>
      </c>
    </row>
    <row r="2" spans="1:5" ht="26.25" x14ac:dyDescent="0.4">
      <c r="A2" s="1"/>
    </row>
    <row r="3" spans="1:5" ht="18" x14ac:dyDescent="0.25">
      <c r="B3" s="2" t="s">
        <v>1</v>
      </c>
      <c r="C3" s="3">
        <v>2022</v>
      </c>
    </row>
    <row r="4" spans="1:5" x14ac:dyDescent="0.25">
      <c r="B4" s="4" t="s">
        <v>2</v>
      </c>
      <c r="C4" s="5">
        <v>100</v>
      </c>
    </row>
    <row r="5" spans="1:5" x14ac:dyDescent="0.25">
      <c r="B5" s="4" t="s">
        <v>3</v>
      </c>
      <c r="C5" s="5">
        <v>2014</v>
      </c>
    </row>
    <row r="6" spans="1:5" x14ac:dyDescent="0.25">
      <c r="B6" s="4" t="s">
        <v>4</v>
      </c>
      <c r="C6" s="6" t="s">
        <v>79</v>
      </c>
    </row>
    <row r="7" spans="1:5" x14ac:dyDescent="0.25">
      <c r="B7" s="4" t="s">
        <v>6</v>
      </c>
      <c r="C7" s="6" t="s">
        <v>53</v>
      </c>
    </row>
    <row r="9" spans="1:5" ht="26.25" x14ac:dyDescent="0.25">
      <c r="B9" s="7" t="s">
        <v>8</v>
      </c>
      <c r="C9" s="7" t="s">
        <v>9</v>
      </c>
      <c r="D9" s="8" t="s">
        <v>10</v>
      </c>
      <c r="E9" s="7" t="s">
        <v>11</v>
      </c>
    </row>
    <row r="10" spans="1:5" x14ac:dyDescent="0.25">
      <c r="B10" s="27" t="s">
        <v>12</v>
      </c>
      <c r="C10" s="23" t="s">
        <v>13</v>
      </c>
      <c r="D10" s="12" t="s">
        <v>83</v>
      </c>
      <c r="E10" s="13">
        <v>8</v>
      </c>
    </row>
    <row r="11" spans="1:5" x14ac:dyDescent="0.25">
      <c r="B11" s="27" t="s">
        <v>14</v>
      </c>
      <c r="C11" s="23" t="s">
        <v>15</v>
      </c>
      <c r="D11" s="15">
        <v>160000</v>
      </c>
      <c r="E11" s="13">
        <f>D11/25000</f>
        <v>6.4</v>
      </c>
    </row>
    <row r="12" spans="1:5" ht="47.25" customHeight="1" x14ac:dyDescent="0.25">
      <c r="B12" s="27" t="s">
        <v>17</v>
      </c>
      <c r="C12" s="23" t="s">
        <v>96</v>
      </c>
      <c r="D12" s="12"/>
      <c r="E12" s="13">
        <f>E11</f>
        <v>6.4</v>
      </c>
    </row>
    <row r="13" spans="1:5" ht="51" customHeight="1" x14ac:dyDescent="0.25">
      <c r="B13" s="28" t="s">
        <v>18</v>
      </c>
      <c r="C13" s="23" t="s">
        <v>19</v>
      </c>
      <c r="D13" s="12" t="s">
        <v>55</v>
      </c>
      <c r="E13" s="13">
        <v>5</v>
      </c>
    </row>
    <row r="14" spans="1:5" ht="48" customHeight="1" x14ac:dyDescent="0.25">
      <c r="B14" s="27" t="s">
        <v>21</v>
      </c>
      <c r="C14" s="23" t="s">
        <v>22</v>
      </c>
      <c r="D14" s="12" t="s">
        <v>81</v>
      </c>
      <c r="E14" s="13">
        <v>1</v>
      </c>
    </row>
    <row r="15" spans="1:5" ht="51.75" customHeight="1" x14ac:dyDescent="0.25">
      <c r="B15" s="28" t="s">
        <v>24</v>
      </c>
      <c r="C15" s="23" t="s">
        <v>25</v>
      </c>
      <c r="D15" s="12" t="s">
        <v>84</v>
      </c>
      <c r="E15" s="13">
        <v>1</v>
      </c>
    </row>
    <row r="16" spans="1:5" ht="51" x14ac:dyDescent="0.25">
      <c r="B16" s="27" t="s">
        <v>27</v>
      </c>
      <c r="C16" s="23" t="s">
        <v>28</v>
      </c>
      <c r="D16" s="15" t="s">
        <v>56</v>
      </c>
      <c r="E16" s="13">
        <v>3</v>
      </c>
    </row>
    <row r="17" spans="2:5" ht="58.5" customHeight="1" x14ac:dyDescent="0.25">
      <c r="B17" s="27" t="s">
        <v>30</v>
      </c>
      <c r="C17" s="23" t="s">
        <v>31</v>
      </c>
      <c r="D17" s="12"/>
      <c r="E17" s="13"/>
    </row>
    <row r="18" spans="2:5" ht="26.25" x14ac:dyDescent="0.25">
      <c r="B18" s="16"/>
      <c r="C18" s="17" t="s">
        <v>32</v>
      </c>
      <c r="D18" s="18"/>
      <c r="E18" s="19">
        <f>SUM(E10:E17)</f>
        <v>30.8</v>
      </c>
    </row>
    <row r="19" spans="2:5" ht="26.25" x14ac:dyDescent="0.25">
      <c r="B19" s="16"/>
      <c r="C19" s="17"/>
      <c r="D19" s="18"/>
      <c r="E19" s="20"/>
    </row>
    <row r="20" spans="2:5" ht="20.25" x14ac:dyDescent="0.3">
      <c r="B20" s="16"/>
      <c r="C20" s="21" t="s">
        <v>33</v>
      </c>
      <c r="D20" s="22" t="s">
        <v>34</v>
      </c>
      <c r="E20" s="22" t="s">
        <v>35</v>
      </c>
    </row>
    <row r="21" spans="2:5" x14ac:dyDescent="0.25">
      <c r="B21" s="16"/>
      <c r="C21" s="23" t="s">
        <v>36</v>
      </c>
      <c r="D21" s="6" t="s">
        <v>37</v>
      </c>
      <c r="E21" s="6" t="s">
        <v>38</v>
      </c>
    </row>
    <row r="22" spans="2:5" x14ac:dyDescent="0.25">
      <c r="B22" s="16"/>
      <c r="C22" s="23" t="s">
        <v>39</v>
      </c>
      <c r="D22" s="6" t="s">
        <v>40</v>
      </c>
      <c r="E22" s="6" t="s">
        <v>41</v>
      </c>
    </row>
    <row r="23" spans="2:5" x14ac:dyDescent="0.25">
      <c r="B23" s="16"/>
      <c r="C23" s="23" t="s">
        <v>42</v>
      </c>
      <c r="D23" s="6" t="s">
        <v>43</v>
      </c>
      <c r="E23" s="6" t="s">
        <v>44</v>
      </c>
    </row>
    <row r="24" spans="2:5" x14ac:dyDescent="0.25">
      <c r="B24" s="16"/>
      <c r="C24" s="23" t="s">
        <v>45</v>
      </c>
      <c r="D24" s="6" t="s">
        <v>46</v>
      </c>
      <c r="E24" s="6" t="s">
        <v>47</v>
      </c>
    </row>
    <row r="25" spans="2:5" ht="27" thickBot="1" x14ac:dyDescent="0.3">
      <c r="B25" s="16"/>
      <c r="C25" s="24"/>
      <c r="D25" s="18"/>
      <c r="E25" s="20"/>
    </row>
    <row r="26" spans="2:5" ht="61.5" customHeight="1" thickBot="1" x14ac:dyDescent="0.3">
      <c r="B26" s="16"/>
      <c r="C26" s="17" t="s">
        <v>48</v>
      </c>
      <c r="D26" s="33" t="s">
        <v>49</v>
      </c>
      <c r="E26" s="34"/>
    </row>
    <row r="28" spans="2:5" x14ac:dyDescent="0.25">
      <c r="B28" s="25" t="s">
        <v>50</v>
      </c>
    </row>
    <row r="29" spans="2:5" x14ac:dyDescent="0.25">
      <c r="B29" s="35" t="s">
        <v>99</v>
      </c>
      <c r="C29" s="36"/>
      <c r="D29" s="36"/>
      <c r="E29" s="37"/>
    </row>
    <row r="30" spans="2:5" x14ac:dyDescent="0.25">
      <c r="B30" s="38"/>
      <c r="C30" s="39"/>
      <c r="D30" s="39"/>
      <c r="E30" s="40"/>
    </row>
    <row r="31" spans="2:5" x14ac:dyDescent="0.25">
      <c r="B31" s="38"/>
      <c r="C31" s="39"/>
      <c r="D31" s="39"/>
      <c r="E31" s="40"/>
    </row>
    <row r="32" spans="2:5" x14ac:dyDescent="0.25">
      <c r="B32" s="38"/>
      <c r="C32" s="39"/>
      <c r="D32" s="39"/>
      <c r="E32" s="40"/>
    </row>
    <row r="33" spans="1:5" x14ac:dyDescent="0.25">
      <c r="B33" s="38"/>
      <c r="C33" s="39"/>
      <c r="D33" s="39"/>
      <c r="E33" s="40"/>
    </row>
    <row r="34" spans="1:5" x14ac:dyDescent="0.25">
      <c r="B34" s="38"/>
      <c r="C34" s="39"/>
      <c r="D34" s="39"/>
      <c r="E34" s="40"/>
    </row>
    <row r="35" spans="1:5" x14ac:dyDescent="0.25">
      <c r="B35" s="41"/>
      <c r="C35" s="42"/>
      <c r="D35" s="42"/>
      <c r="E35" s="43"/>
    </row>
    <row r="38" spans="1:5" x14ac:dyDescent="0.25">
      <c r="A38" s="26" t="s">
        <v>51</v>
      </c>
    </row>
  </sheetData>
  <mergeCells count="2">
    <mergeCell ref="D26:E26"/>
    <mergeCell ref="B29:E35"/>
  </mergeCells>
  <pageMargins left="0.7" right="0.7" top="0.75" bottom="0.75" header="0.3" footer="0.3"/>
  <pageSetup scale="6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C0202-E27C-4120-8A02-E3A47F364E02}">
  <sheetPr>
    <pageSetUpPr fitToPage="1"/>
  </sheetPr>
  <dimension ref="A1:E38"/>
  <sheetViews>
    <sheetView zoomScale="80" zoomScaleNormal="80" workbookViewId="0"/>
  </sheetViews>
  <sheetFormatPr defaultRowHeight="15" x14ac:dyDescent="0.25"/>
  <cols>
    <col min="1" max="1" width="4.85546875" customWidth="1"/>
    <col min="2" max="2" width="25.85546875" customWidth="1"/>
    <col min="3" max="3" width="44.140625" customWidth="1"/>
    <col min="4" max="4" width="16.42578125" customWidth="1"/>
    <col min="5" max="5" width="18.5703125" customWidth="1"/>
    <col min="6" max="6" width="17.28515625" customWidth="1"/>
  </cols>
  <sheetData>
    <row r="1" spans="1:5" ht="26.25" x14ac:dyDescent="0.4">
      <c r="B1" s="1" t="s">
        <v>0</v>
      </c>
    </row>
    <row r="2" spans="1:5" ht="26.25" x14ac:dyDescent="0.4">
      <c r="A2" s="1"/>
    </row>
    <row r="3" spans="1:5" ht="18" x14ac:dyDescent="0.25">
      <c r="B3" s="2" t="s">
        <v>1</v>
      </c>
      <c r="C3" s="3">
        <v>2022</v>
      </c>
    </row>
    <row r="4" spans="1:5" x14ac:dyDescent="0.25">
      <c r="B4" s="4" t="s">
        <v>2</v>
      </c>
      <c r="C4" s="5">
        <v>230</v>
      </c>
    </row>
    <row r="5" spans="1:5" x14ac:dyDescent="0.25">
      <c r="B5" s="4" t="s">
        <v>3</v>
      </c>
      <c r="C5" s="5">
        <v>1998</v>
      </c>
    </row>
    <row r="6" spans="1:5" x14ac:dyDescent="0.25">
      <c r="B6" s="4" t="s">
        <v>4</v>
      </c>
      <c r="C6" s="6" t="s">
        <v>5</v>
      </c>
    </row>
    <row r="7" spans="1:5" x14ac:dyDescent="0.25">
      <c r="B7" s="4" t="s">
        <v>6</v>
      </c>
      <c r="C7" s="6" t="s">
        <v>7</v>
      </c>
    </row>
    <row r="9" spans="1:5" ht="26.25" x14ac:dyDescent="0.25">
      <c r="B9" s="7" t="s">
        <v>8</v>
      </c>
      <c r="C9" s="7" t="s">
        <v>9</v>
      </c>
      <c r="D9" s="8" t="s">
        <v>10</v>
      </c>
      <c r="E9" s="7" t="s">
        <v>11</v>
      </c>
    </row>
    <row r="10" spans="1:5" s="9" customFormat="1" x14ac:dyDescent="0.25">
      <c r="B10" s="10" t="s">
        <v>12</v>
      </c>
      <c r="C10" s="11" t="s">
        <v>13</v>
      </c>
      <c r="D10" s="12">
        <v>24</v>
      </c>
      <c r="E10" s="13">
        <v>24</v>
      </c>
    </row>
    <row r="11" spans="1:5" s="9" customFormat="1" x14ac:dyDescent="0.25">
      <c r="B11" s="10" t="s">
        <v>14</v>
      </c>
      <c r="C11" s="11" t="s">
        <v>15</v>
      </c>
      <c r="D11" s="12" t="s">
        <v>16</v>
      </c>
      <c r="E11" s="13">
        <v>3</v>
      </c>
    </row>
    <row r="12" spans="1:5" s="9" customFormat="1" ht="47.25" customHeight="1" x14ac:dyDescent="0.25">
      <c r="B12" s="10" t="s">
        <v>17</v>
      </c>
      <c r="C12" s="23" t="s">
        <v>96</v>
      </c>
      <c r="D12" s="12" t="s">
        <v>16</v>
      </c>
      <c r="E12" s="13">
        <v>0</v>
      </c>
    </row>
    <row r="13" spans="1:5" s="9" customFormat="1" ht="51" customHeight="1" x14ac:dyDescent="0.25">
      <c r="B13" s="14" t="s">
        <v>18</v>
      </c>
      <c r="C13" s="11" t="s">
        <v>19</v>
      </c>
      <c r="D13" s="12" t="s">
        <v>20</v>
      </c>
      <c r="E13" s="13">
        <v>1</v>
      </c>
    </row>
    <row r="14" spans="1:5" s="9" customFormat="1" ht="48" customHeight="1" x14ac:dyDescent="0.25">
      <c r="B14" s="10" t="s">
        <v>21</v>
      </c>
      <c r="C14" s="11" t="s">
        <v>22</v>
      </c>
      <c r="D14" s="12" t="s">
        <v>23</v>
      </c>
      <c r="E14" s="13">
        <v>1</v>
      </c>
    </row>
    <row r="15" spans="1:5" s="9" customFormat="1" ht="51.75" customHeight="1" x14ac:dyDescent="0.25">
      <c r="B15" s="14" t="s">
        <v>24</v>
      </c>
      <c r="C15" s="11" t="s">
        <v>25</v>
      </c>
      <c r="D15" s="12" t="s">
        <v>26</v>
      </c>
      <c r="E15" s="13">
        <v>1</v>
      </c>
    </row>
    <row r="16" spans="1:5" s="9" customFormat="1" ht="51" x14ac:dyDescent="0.25">
      <c r="B16" s="10" t="s">
        <v>27</v>
      </c>
      <c r="C16" s="11" t="s">
        <v>28</v>
      </c>
      <c r="D16" s="15" t="s">
        <v>29</v>
      </c>
      <c r="E16" s="13">
        <v>3</v>
      </c>
    </row>
    <row r="17" spans="2:5" s="9" customFormat="1" ht="58.5" customHeight="1" x14ac:dyDescent="0.25">
      <c r="B17" s="10" t="s">
        <v>30</v>
      </c>
      <c r="C17" s="11" t="s">
        <v>31</v>
      </c>
      <c r="D17" s="12"/>
      <c r="E17" s="13"/>
    </row>
    <row r="18" spans="2:5" ht="26.25" x14ac:dyDescent="0.25">
      <c r="B18" s="16"/>
      <c r="C18" s="17" t="s">
        <v>32</v>
      </c>
      <c r="D18" s="18"/>
      <c r="E18" s="19">
        <f>SUM(E10:E17)</f>
        <v>33</v>
      </c>
    </row>
    <row r="19" spans="2:5" ht="26.25" x14ac:dyDescent="0.25">
      <c r="B19" s="16"/>
      <c r="C19" s="17"/>
      <c r="D19" s="18"/>
      <c r="E19" s="20"/>
    </row>
    <row r="20" spans="2:5" ht="20.25" x14ac:dyDescent="0.3">
      <c r="B20" s="16"/>
      <c r="C20" s="21" t="s">
        <v>33</v>
      </c>
      <c r="D20" s="22" t="s">
        <v>34</v>
      </c>
      <c r="E20" s="22" t="s">
        <v>35</v>
      </c>
    </row>
    <row r="21" spans="2:5" x14ac:dyDescent="0.25">
      <c r="B21" s="16"/>
      <c r="C21" s="23" t="s">
        <v>36</v>
      </c>
      <c r="D21" s="6" t="s">
        <v>37</v>
      </c>
      <c r="E21" s="6" t="s">
        <v>38</v>
      </c>
    </row>
    <row r="22" spans="2:5" x14ac:dyDescent="0.25">
      <c r="B22" s="16"/>
      <c r="C22" s="23" t="s">
        <v>39</v>
      </c>
      <c r="D22" s="6" t="s">
        <v>40</v>
      </c>
      <c r="E22" s="6" t="s">
        <v>41</v>
      </c>
    </row>
    <row r="23" spans="2:5" x14ac:dyDescent="0.25">
      <c r="B23" s="16"/>
      <c r="C23" s="23" t="s">
        <v>42</v>
      </c>
      <c r="D23" s="6" t="s">
        <v>43</v>
      </c>
      <c r="E23" s="6" t="s">
        <v>44</v>
      </c>
    </row>
    <row r="24" spans="2:5" x14ac:dyDescent="0.25">
      <c r="B24" s="16"/>
      <c r="C24" s="23" t="s">
        <v>45</v>
      </c>
      <c r="D24" s="6" t="s">
        <v>46</v>
      </c>
      <c r="E24" s="6" t="s">
        <v>47</v>
      </c>
    </row>
    <row r="25" spans="2:5" ht="27" thickBot="1" x14ac:dyDescent="0.3">
      <c r="B25" s="16"/>
      <c r="C25" s="24"/>
      <c r="D25" s="18"/>
      <c r="E25" s="20"/>
    </row>
    <row r="26" spans="2:5" ht="61.5" customHeight="1" thickBot="1" x14ac:dyDescent="0.3">
      <c r="B26" s="16"/>
      <c r="C26" s="17" t="s">
        <v>48</v>
      </c>
      <c r="D26" s="33" t="s">
        <v>49</v>
      </c>
      <c r="E26" s="34"/>
    </row>
    <row r="28" spans="2:5" x14ac:dyDescent="0.25">
      <c r="B28" s="25" t="s">
        <v>50</v>
      </c>
    </row>
    <row r="29" spans="2:5" x14ac:dyDescent="0.25">
      <c r="B29" s="35" t="s">
        <v>103</v>
      </c>
      <c r="C29" s="36"/>
      <c r="D29" s="36"/>
      <c r="E29" s="37"/>
    </row>
    <row r="30" spans="2:5" x14ac:dyDescent="0.25">
      <c r="B30" s="38"/>
      <c r="C30" s="39"/>
      <c r="D30" s="39"/>
      <c r="E30" s="40"/>
    </row>
    <row r="31" spans="2:5" x14ac:dyDescent="0.25">
      <c r="B31" s="38"/>
      <c r="C31" s="39"/>
      <c r="D31" s="39"/>
      <c r="E31" s="40"/>
    </row>
    <row r="32" spans="2:5" x14ac:dyDescent="0.25">
      <c r="B32" s="38"/>
      <c r="C32" s="39"/>
      <c r="D32" s="39"/>
      <c r="E32" s="40"/>
    </row>
    <row r="33" spans="1:5" x14ac:dyDescent="0.25">
      <c r="B33" s="38"/>
      <c r="C33" s="39"/>
      <c r="D33" s="39"/>
      <c r="E33" s="40"/>
    </row>
    <row r="34" spans="1:5" x14ac:dyDescent="0.25">
      <c r="B34" s="38"/>
      <c r="C34" s="39"/>
      <c r="D34" s="39"/>
      <c r="E34" s="40"/>
    </row>
    <row r="35" spans="1:5" x14ac:dyDescent="0.25">
      <c r="B35" s="41"/>
      <c r="C35" s="42"/>
      <c r="D35" s="42"/>
      <c r="E35" s="43"/>
    </row>
    <row r="38" spans="1:5" x14ac:dyDescent="0.25">
      <c r="A38" s="26" t="s">
        <v>51</v>
      </c>
    </row>
  </sheetData>
  <mergeCells count="2">
    <mergeCell ref="D26:E26"/>
    <mergeCell ref="B29:E35"/>
  </mergeCells>
  <pageMargins left="0.7" right="0.7" top="0.75" bottom="0.75" header="0.3" footer="0.3"/>
  <pageSetup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2020-Unit 20</vt:lpstr>
      <vt:lpstr>2020-Unit 120</vt:lpstr>
      <vt:lpstr>2020-Unit 270</vt:lpstr>
      <vt:lpstr>2020-Unit 50</vt:lpstr>
      <vt:lpstr>2021-Unit 40</vt:lpstr>
      <vt:lpstr>2021-Unit 310</vt:lpstr>
      <vt:lpstr>2022-Unit 80</vt:lpstr>
      <vt:lpstr>2022-Unit 100</vt:lpstr>
      <vt:lpstr>2022-Unit 230</vt:lpstr>
      <vt:lpstr>2023-Unit 06</vt:lpstr>
      <vt:lpstr>2023-Unit 180</vt:lpstr>
      <vt:lpstr>2023-Unit 190</vt:lpstr>
      <vt:lpstr>2024-Unit 90</vt:lpstr>
      <vt:lpstr>'2020-Unit 120'!Print_Area</vt:lpstr>
      <vt:lpstr>'2020-Unit 20'!Print_Area</vt:lpstr>
      <vt:lpstr>'2020-Unit 270'!Print_Area</vt:lpstr>
      <vt:lpstr>'2020-Unit 50'!Print_Area</vt:lpstr>
      <vt:lpstr>'2021-Unit 310'!Print_Area</vt:lpstr>
      <vt:lpstr>'2021-Unit 40'!Print_Area</vt:lpstr>
      <vt:lpstr>'2022-Unit 100'!Print_Area</vt:lpstr>
      <vt:lpstr>'2022-Unit 230'!Print_Area</vt:lpstr>
      <vt:lpstr>'2022-Unit 80'!Print_Area</vt:lpstr>
      <vt:lpstr>'2023-Unit 06'!Print_Area</vt:lpstr>
      <vt:lpstr>'2023-Unit 180'!Print_Area</vt:lpstr>
      <vt:lpstr>'2023-Unit 190'!Print_Area</vt:lpstr>
      <vt:lpstr>'2024-Unit 90'!Print_Area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 Folino</dc:creator>
  <cp:lastModifiedBy>Sal Folino</cp:lastModifiedBy>
  <cp:lastPrinted>2021-01-24T19:36:49Z</cp:lastPrinted>
  <dcterms:created xsi:type="dcterms:W3CDTF">2021-01-24T17:48:19Z</dcterms:created>
  <dcterms:modified xsi:type="dcterms:W3CDTF">2021-02-01T18:56:22Z</dcterms:modified>
</cp:coreProperties>
</file>