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N:\Asset_Management\ICM\VECC IR - 2\"/>
    </mc:Choice>
  </mc:AlternateContent>
  <xr:revisionPtr revIDLastSave="0" documentId="13_ncr:1_{55B415FD-98DE-4C73-A1FD-0D8C7164A1DB}" xr6:coauthVersionLast="46" xr6:coauthVersionMax="46" xr10:uidLastSave="{00000000-0000-0000-0000-000000000000}"/>
  <bookViews>
    <workbookView xWindow="-105" yWindow="-13620" windowWidth="24240" windowHeight="13740" activeTab="1" xr2:uid="{925D885C-8852-4B6F-AF11-ACEDBC68B359}"/>
  </bookViews>
  <sheets>
    <sheet name="Appendix 2-AA (2015-2020)" sheetId="10" r:id="rId1"/>
    <sheet name="Appendix 2-AA (2020-2024)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0" l="1"/>
  <c r="G63" i="10"/>
  <c r="F63" i="10"/>
  <c r="E63" i="10"/>
  <c r="D63" i="10"/>
  <c r="C63" i="10"/>
  <c r="H54" i="10"/>
  <c r="G54" i="10"/>
  <c r="F54" i="10"/>
  <c r="E54" i="10"/>
  <c r="D54" i="10"/>
  <c r="C54" i="10"/>
  <c r="H49" i="10"/>
  <c r="G49" i="10"/>
  <c r="F49" i="10"/>
  <c r="E49" i="10"/>
  <c r="D49" i="10"/>
  <c r="C49" i="10"/>
  <c r="H20" i="10"/>
  <c r="H65" i="10" s="1"/>
  <c r="H67" i="10" s="1"/>
  <c r="G20" i="10"/>
  <c r="G65" i="10" s="1"/>
  <c r="G67" i="10" s="1"/>
  <c r="F20" i="10"/>
  <c r="F65" i="10" s="1"/>
  <c r="F67" i="10" s="1"/>
  <c r="E20" i="10"/>
  <c r="E65" i="10" s="1"/>
  <c r="E67" i="10" s="1"/>
  <c r="D20" i="10"/>
  <c r="D65" i="10" s="1"/>
  <c r="D67" i="10" s="1"/>
  <c r="C20" i="10"/>
  <c r="C65" i="10" s="1"/>
  <c r="C67" i="10" s="1"/>
  <c r="C63" i="9" l="1"/>
  <c r="D63" i="9"/>
  <c r="E63" i="9"/>
  <c r="F63" i="9"/>
  <c r="G63" i="9"/>
  <c r="G54" i="9"/>
  <c r="F54" i="9"/>
  <c r="E54" i="9"/>
  <c r="D54" i="9"/>
  <c r="C54" i="9"/>
  <c r="G42" i="9"/>
  <c r="F42" i="9"/>
  <c r="E42" i="9"/>
  <c r="D42" i="9"/>
  <c r="C42" i="9"/>
  <c r="G16" i="9"/>
  <c r="F16" i="9"/>
  <c r="E16" i="9"/>
  <c r="D16" i="9"/>
  <c r="C16" i="9"/>
  <c r="F65" i="9" l="1"/>
  <c r="E65" i="9"/>
  <c r="D65" i="9"/>
  <c r="C65" i="9"/>
  <c r="G65" i="9"/>
  <c r="C67" i="9" l="1"/>
  <c r="F67" i="9"/>
  <c r="E67" i="9"/>
  <c r="G67" i="9"/>
  <c r="D67" i="9"/>
</calcChain>
</file>

<file path=xl/sharedStrings.xml><?xml version="1.0" encoding="utf-8"?>
<sst xmlns="http://schemas.openxmlformats.org/spreadsheetml/2006/main" count="119" uniqueCount="95">
  <si>
    <t>Total</t>
  </si>
  <si>
    <t>Metrolinx Rail Electrification</t>
  </si>
  <si>
    <t>GENERAL PLANT</t>
  </si>
  <si>
    <t>Planned Pole Replacements</t>
  </si>
  <si>
    <t>Poleline Rebuild - Hillview</t>
  </si>
  <si>
    <t>Poleline Rebuild - Simcoe &amp; Talbot</t>
  </si>
  <si>
    <t>Poleline Rebuild - Huron Heights</t>
  </si>
  <si>
    <t>SCADA Switches</t>
  </si>
  <si>
    <t>Waubaushene DS feeder extension (W of Tanner)</t>
  </si>
  <si>
    <t>Metering</t>
  </si>
  <si>
    <t>Residential Additions</t>
  </si>
  <si>
    <t>VIVA Yonge St. Relocation</t>
  </si>
  <si>
    <t>CN Rail - Signal Light Additions</t>
  </si>
  <si>
    <t>Miscellaneous Service Upgrades</t>
  </si>
  <si>
    <t>Pole Relocation - Park Ave</t>
  </si>
  <si>
    <t>Srigley Street Rebuild</t>
  </si>
  <si>
    <t>VIVA Davis Dr. Relocation</t>
  </si>
  <si>
    <t>Yonge St. – Davis to Green Lane</t>
  </si>
  <si>
    <t>Commercial/Industrial Additions</t>
  </si>
  <si>
    <t>Electric Bus Charger Project</t>
  </si>
  <si>
    <t>Planned Transformer Replacements</t>
  </si>
  <si>
    <t>Unplanned Pole Replacements</t>
  </si>
  <si>
    <t>Switch Replacements</t>
  </si>
  <si>
    <t xml:space="preserve">Poleline Rebuild - Hwy 12 </t>
  </si>
  <si>
    <t>Miscellaneous O/H Upgrades</t>
  </si>
  <si>
    <t>Miscellaneous U/G Upgrades</t>
  </si>
  <si>
    <t>Walter and Sheldon Rebuild</t>
  </si>
  <si>
    <t>Poleline Rebuild - Lindsay</t>
  </si>
  <si>
    <t>King St. Pole Line Upgrade (Elizabeth to Yonge)</t>
  </si>
  <si>
    <t>King St. Pole Line Upgrade (Galloway to Robert)</t>
  </si>
  <si>
    <t>Sixth Street Poleline Upgrade - Victoria to Hugel</t>
  </si>
  <si>
    <t>Bayshore / Bay St. Poleline Relocation</t>
  </si>
  <si>
    <t>Borsa Lane Pole Line - Bayshore to Easy St.</t>
  </si>
  <si>
    <t>Bay St. Pole Line Upgrade</t>
  </si>
  <si>
    <t>Thoms – primary cable replacement</t>
  </si>
  <si>
    <t>William Roe – primary cable replacement</t>
  </si>
  <si>
    <t>Hodgson – primary cable replacement</t>
  </si>
  <si>
    <t>Sandford – primary cable replacement</t>
  </si>
  <si>
    <t>New Substation Lands – Davis Dr.</t>
  </si>
  <si>
    <t>Miscellaneous Substation Upgrades</t>
  </si>
  <si>
    <t>Feeder tie - Davis Dr</t>
  </si>
  <si>
    <t>Holland TS 5 Year True Up</t>
  </si>
  <si>
    <t>Leasehold Improvements</t>
  </si>
  <si>
    <t>Miscellaneous Computer Software</t>
  </si>
  <si>
    <t>Miscellaneous Computer Hardware</t>
  </si>
  <si>
    <t>New Vehicles and Fleet</t>
  </si>
  <si>
    <t>Financial Management System upgrade</t>
  </si>
  <si>
    <t>CIS upgrade</t>
  </si>
  <si>
    <t>SYSTEM ACCESS</t>
  </si>
  <si>
    <t>Reporting Basis</t>
  </si>
  <si>
    <t>Capital Projects Table</t>
  </si>
  <si>
    <t>Projects</t>
  </si>
  <si>
    <t>Sub-Total</t>
  </si>
  <si>
    <t>Miscellaneous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</si>
  <si>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</si>
  <si>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>SYSTEM RENEWAL</t>
  </si>
  <si>
    <t>SYSTEM SERVICE</t>
  </si>
  <si>
    <t>2020 
Test Year</t>
  </si>
  <si>
    <t>2019 
Bridge Year</t>
  </si>
  <si>
    <t>Poleline Rebuild - Bogart</t>
  </si>
  <si>
    <t>Glen Eagles Cres – primary cable replacement</t>
  </si>
  <si>
    <t>Glen Mhor Cres – primary cable replacement</t>
  </si>
  <si>
    <t>Substation Renewal/Repairs</t>
  </si>
  <si>
    <t>DS Power Transformer Replacement</t>
  </si>
  <si>
    <t>OEB Filing Requirements Chapter 2 - Appendix 2-AA</t>
  </si>
  <si>
    <t>Yonge St. - Davis to Green Lane Plant Relocation</t>
  </si>
  <si>
    <t>Planned Padmount Transformer Replacements</t>
  </si>
  <si>
    <t>Planned Polemount Transformer Replacements</t>
  </si>
  <si>
    <t>Planned Padmount Switchgear Replacements</t>
  </si>
  <si>
    <t>Annual DS Upgrades/Repairs</t>
  </si>
  <si>
    <t>DS Power Transformer Replacements</t>
  </si>
  <si>
    <t>Holland TS Capital Contribution</t>
  </si>
  <si>
    <t>Replacement of Fleet Equipment</t>
  </si>
  <si>
    <t>IT Hardware and Software</t>
  </si>
  <si>
    <t>Overhead Poleline Rebuild – Hillview</t>
  </si>
  <si>
    <t>Overhead Poleline Rebuild – Bogart</t>
  </si>
  <si>
    <t>Overhead Poleline Rebuild – Simcoe &amp; Talbot</t>
  </si>
  <si>
    <t>Overhead Poleline Rebuild – Huron Hts Dr</t>
  </si>
  <si>
    <t>Overhead Poleline Rebuild – Old Fort Road</t>
  </si>
  <si>
    <t>UG Cable Replacement - Glen Eagles Cres</t>
  </si>
  <si>
    <t>UG Cable Replacement - Glen Mhor Cres &amp; Howard St</t>
  </si>
  <si>
    <t>UG Cable Replacement - Glen Bogie Cres</t>
  </si>
  <si>
    <t>UG Cable Replacement - Playfair Rd &amp; Margaret</t>
  </si>
  <si>
    <t>UG Cable Replacement - Quaker Hills Ph 1</t>
  </si>
  <si>
    <t>UG Cable Replacement - Dominion Ave</t>
  </si>
  <si>
    <t>UG Cable Replacement - Penetanguishene Rd</t>
  </si>
  <si>
    <t>UG Cable Replacement - Quaker Hills Ph 2</t>
  </si>
  <si>
    <t>UG Cable Replacement - Quaker Hills Ph 3</t>
  </si>
  <si>
    <t>Station Relay Upgrades</t>
  </si>
  <si>
    <t>Remote Operable Switch</t>
  </si>
  <si>
    <t>M7 Feeder tie - Davis Dr</t>
  </si>
  <si>
    <t>PM and VH Station Tie - William St Rebuild</t>
  </si>
  <si>
    <t>Triple Bay Station Tie</t>
  </si>
  <si>
    <t>Backup Resiliency (Lorne Ave, Queen to Park)</t>
  </si>
  <si>
    <t>Leasehold Improvements and Office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</si>
</sst>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7" xfId="0" applyFont="1" applyFill="1" applyBorder="1" applyAlignment="1" applyProtection="1">
      <alignment horizontal="center"/>
      <protection locked="0"/>
    </xf>
    <xf numFmtId="3" fontId="0" fillId="4" borderId="5" xfId="1" applyNumberFormat="1" applyFont="1" applyFill="1" applyBorder="1" applyProtection="1">
      <protection locked="0"/>
    </xf>
    <xf numFmtId="3" fontId="0" fillId="4" borderId="9" xfId="1" applyNumberFormat="1" applyFont="1" applyFill="1" applyBorder="1" applyProtection="1">
      <protection locked="0"/>
    </xf>
    <xf numFmtId="3" fontId="0" fillId="4" borderId="3" xfId="1" applyNumberFormat="1" applyFont="1" applyFill="1" applyBorder="1" applyProtection="1">
      <protection locked="0"/>
    </xf>
    <xf numFmtId="3" fontId="0" fillId="0" borderId="9" xfId="0" applyNumberFormat="1" applyBorder="1" applyProtection="1"/>
    <xf numFmtId="3" fontId="3" fillId="0" borderId="14" xfId="0" applyNumberFormat="1" applyFont="1" applyBorder="1" applyProtection="1"/>
    <xf numFmtId="3" fontId="0" fillId="4" borderId="7" xfId="1" applyNumberFormat="1" applyFont="1" applyFill="1" applyBorder="1" applyProtection="1">
      <protection locked="0"/>
    </xf>
    <xf numFmtId="3" fontId="0" fillId="5" borderId="9" xfId="1" applyNumberFormat="1" applyFont="1" applyFill="1" applyBorder="1" applyProtection="1">
      <protection locked="0"/>
    </xf>
    <xf numFmtId="3" fontId="0" fillId="5" borderId="7" xfId="1" applyNumberFormat="1" applyFont="1" applyFill="1" applyBorder="1" applyProtection="1"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Protection="1">
      <protection locked="0"/>
    </xf>
    <xf numFmtId="3" fontId="0" fillId="5" borderId="10" xfId="1" applyNumberFormat="1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3" fontId="0" fillId="4" borderId="6" xfId="1" applyNumberFormat="1" applyFont="1" applyFill="1" applyBorder="1" applyProtection="1">
      <protection locked="0"/>
    </xf>
    <xf numFmtId="3" fontId="0" fillId="4" borderId="10" xfId="1" applyNumberFormat="1" applyFont="1" applyFill="1" applyBorder="1" applyProtection="1">
      <protection locked="0"/>
    </xf>
    <xf numFmtId="3" fontId="0" fillId="4" borderId="4" xfId="1" applyNumberFormat="1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3" fontId="0" fillId="0" borderId="10" xfId="0" applyNumberFormat="1" applyBorder="1" applyProtection="1"/>
    <xf numFmtId="0" fontId="3" fillId="5" borderId="8" xfId="0" applyFont="1" applyFill="1" applyBorder="1" applyAlignment="1" applyProtection="1">
      <alignment wrapText="1"/>
      <protection locked="0"/>
    </xf>
    <xf numFmtId="3" fontId="0" fillId="5" borderId="2" xfId="1" applyNumberFormat="1" applyFont="1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3" fillId="0" borderId="15" xfId="0" applyFont="1" applyBorder="1" applyProtection="1">
      <protection locked="0"/>
    </xf>
    <xf numFmtId="3" fontId="3" fillId="0" borderId="16" xfId="0" applyNumberFormat="1" applyFont="1" applyBorder="1" applyProtection="1"/>
    <xf numFmtId="0" fontId="3" fillId="0" borderId="1" xfId="0" applyFont="1" applyBorder="1" applyAlignment="1" applyProtection="1">
      <alignment vertical="top" wrapText="1"/>
      <protection locked="0"/>
    </xf>
    <xf numFmtId="3" fontId="0" fillId="4" borderId="2" xfId="1" applyNumberFormat="1" applyFont="1" applyFill="1" applyBorder="1" applyProtection="1">
      <protection locked="0"/>
    </xf>
    <xf numFmtId="0" fontId="3" fillId="0" borderId="17" xfId="0" applyFont="1" applyBorder="1" applyProtection="1">
      <protection locked="0"/>
    </xf>
    <xf numFmtId="3" fontId="3" fillId="0" borderId="18" xfId="0" applyNumberFormat="1" applyFont="1" applyBorder="1" applyProtection="1"/>
    <xf numFmtId="3" fontId="3" fillId="0" borderId="19" xfId="0" applyNumberFormat="1" applyFont="1" applyBorder="1" applyProtection="1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E806-0057-4D81-9EC6-8B3F2FB73A6C}">
  <dimension ref="A1:I68"/>
  <sheetViews>
    <sheetView zoomScale="90" zoomScaleNormal="90" workbookViewId="0">
      <pane ySplit="5" topLeftCell="A39" activePane="bottomLeft" state="frozen"/>
      <selection pane="bottomLeft" activeCell="B53" sqref="B53"/>
    </sheetView>
  </sheetViews>
  <sheetFormatPr defaultRowHeight="15" x14ac:dyDescent="0.25"/>
  <cols>
    <col min="1" max="1" width="1.28515625" style="33" customWidth="1"/>
    <col min="2" max="2" width="51.42578125" customWidth="1"/>
    <col min="3" max="8" width="13.7109375" customWidth="1"/>
    <col min="9" max="9" width="1.5703125" style="33" customWidth="1"/>
  </cols>
  <sheetData>
    <row r="1" spans="2:9" s="33" customFormat="1" ht="3.75" customHeight="1" x14ac:dyDescent="0.25"/>
    <row r="2" spans="2:9" s="33" customFormat="1" ht="18" x14ac:dyDescent="0.25">
      <c r="B2" s="35" t="s">
        <v>64</v>
      </c>
      <c r="C2" s="35"/>
      <c r="D2" s="35"/>
      <c r="E2" s="35"/>
      <c r="F2" s="35"/>
      <c r="G2" s="35"/>
      <c r="H2" s="35"/>
      <c r="I2" s="35"/>
    </row>
    <row r="3" spans="2:9" s="33" customFormat="1" ht="18" x14ac:dyDescent="0.25">
      <c r="B3" s="35" t="s">
        <v>50</v>
      </c>
      <c r="C3" s="35"/>
      <c r="D3" s="35"/>
      <c r="E3" s="35"/>
      <c r="F3" s="35"/>
      <c r="G3" s="35"/>
      <c r="H3" s="35"/>
      <c r="I3" s="35"/>
    </row>
    <row r="4" spans="2:9" s="33" customFormat="1" ht="6" customHeight="1" thickBot="1" x14ac:dyDescent="0.3">
      <c r="B4" s="36"/>
      <c r="C4" s="36"/>
      <c r="D4" s="36"/>
      <c r="E4" s="36"/>
      <c r="F4" s="36"/>
      <c r="G4" s="36"/>
      <c r="H4" s="36"/>
      <c r="I4" s="36"/>
    </row>
    <row r="5" spans="2:9" ht="25.5" customHeight="1" thickTop="1" x14ac:dyDescent="0.25">
      <c r="B5" s="10" t="s">
        <v>51</v>
      </c>
      <c r="C5" s="11">
        <v>2015</v>
      </c>
      <c r="D5" s="11">
        <v>2016</v>
      </c>
      <c r="E5" s="11">
        <v>2017</v>
      </c>
      <c r="F5" s="11">
        <v>2018</v>
      </c>
      <c r="G5" s="11" t="s">
        <v>58</v>
      </c>
      <c r="H5" s="12" t="s">
        <v>57</v>
      </c>
      <c r="I5" s="34"/>
    </row>
    <row r="6" spans="2:9" x14ac:dyDescent="0.25">
      <c r="B6" s="13" t="s">
        <v>49</v>
      </c>
      <c r="C6" s="1"/>
      <c r="D6" s="1"/>
      <c r="E6" s="1"/>
      <c r="F6" s="1"/>
      <c r="G6" s="1"/>
      <c r="H6" s="14"/>
      <c r="I6" s="34"/>
    </row>
    <row r="7" spans="2:9" x14ac:dyDescent="0.25">
      <c r="B7" s="15" t="s">
        <v>48</v>
      </c>
      <c r="C7" s="8"/>
      <c r="D7" s="8"/>
      <c r="E7" s="8"/>
      <c r="F7" s="8"/>
      <c r="G7" s="8"/>
      <c r="H7" s="16"/>
      <c r="I7" s="34"/>
    </row>
    <row r="8" spans="2:9" x14ac:dyDescent="0.25">
      <c r="B8" s="17" t="s">
        <v>10</v>
      </c>
      <c r="C8" s="2">
        <v>534.50286999999992</v>
      </c>
      <c r="D8" s="2">
        <v>551.25951999999984</v>
      </c>
      <c r="E8" s="2">
        <v>607.19488999999976</v>
      </c>
      <c r="F8" s="2">
        <v>118.1109</v>
      </c>
      <c r="G8" s="2">
        <v>906.76080000000013</v>
      </c>
      <c r="H8" s="18">
        <v>338</v>
      </c>
      <c r="I8" s="34"/>
    </row>
    <row r="9" spans="2:9" x14ac:dyDescent="0.25">
      <c r="B9" s="17" t="s">
        <v>11</v>
      </c>
      <c r="C9" s="3">
        <v>79.695130000000006</v>
      </c>
      <c r="D9" s="3">
        <v>1945.4391799999996</v>
      </c>
      <c r="E9" s="3">
        <v>1012.6882000000015</v>
      </c>
      <c r="F9" s="3">
        <v>44</v>
      </c>
      <c r="G9" s="3">
        <v>-734.37840000000006</v>
      </c>
      <c r="H9" s="19"/>
      <c r="I9" s="34"/>
    </row>
    <row r="10" spans="2:9" x14ac:dyDescent="0.25">
      <c r="B10" s="17" t="s">
        <v>9</v>
      </c>
      <c r="C10" s="3">
        <v>154.09290999999999</v>
      </c>
      <c r="D10" s="3">
        <v>182.96303</v>
      </c>
      <c r="E10" s="3">
        <v>276.32575999999995</v>
      </c>
      <c r="F10" s="3">
        <v>127.69295</v>
      </c>
      <c r="G10" s="3">
        <v>57.955760000000005</v>
      </c>
      <c r="H10" s="19">
        <v>610</v>
      </c>
      <c r="I10" s="34"/>
    </row>
    <row r="11" spans="2:9" x14ac:dyDescent="0.25">
      <c r="B11" s="17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410.90710999999999</v>
      </c>
      <c r="H11" s="19">
        <v>0</v>
      </c>
      <c r="I11" s="34"/>
    </row>
    <row r="12" spans="2:9" x14ac:dyDescent="0.25">
      <c r="B12" s="17" t="s">
        <v>12</v>
      </c>
      <c r="C12" s="3">
        <v>0</v>
      </c>
      <c r="D12" s="3">
        <v>0</v>
      </c>
      <c r="E12" s="3">
        <v>228.36308000000002</v>
      </c>
      <c r="F12" s="3">
        <v>0</v>
      </c>
      <c r="G12" s="3">
        <v>0</v>
      </c>
      <c r="H12" s="19">
        <v>0</v>
      </c>
      <c r="I12" s="34"/>
    </row>
    <row r="13" spans="2:9" x14ac:dyDescent="0.25">
      <c r="B13" s="17" t="s">
        <v>13</v>
      </c>
      <c r="C13" s="3">
        <v>53.570139999999995</v>
      </c>
      <c r="D13" s="3">
        <v>47.009059999999998</v>
      </c>
      <c r="E13" s="3">
        <v>18.682250000000003</v>
      </c>
      <c r="F13" s="3">
        <v>0</v>
      </c>
      <c r="G13" s="3">
        <v>6.48285</v>
      </c>
      <c r="H13" s="19">
        <v>0</v>
      </c>
      <c r="I13" s="34"/>
    </row>
    <row r="14" spans="2:9" x14ac:dyDescent="0.25">
      <c r="B14" s="17" t="s">
        <v>14</v>
      </c>
      <c r="C14" s="3">
        <v>0</v>
      </c>
      <c r="D14" s="3">
        <v>0</v>
      </c>
      <c r="E14" s="3">
        <v>0</v>
      </c>
      <c r="F14" s="3">
        <v>102.46425000000004</v>
      </c>
      <c r="G14" s="3">
        <v>0</v>
      </c>
      <c r="H14" s="19">
        <v>0</v>
      </c>
      <c r="I14" s="34"/>
    </row>
    <row r="15" spans="2:9" x14ac:dyDescent="0.25">
      <c r="B15" s="17" t="s">
        <v>15</v>
      </c>
      <c r="C15" s="3">
        <v>98.141939999999977</v>
      </c>
      <c r="D15" s="3">
        <v>3.32308</v>
      </c>
      <c r="E15" s="3">
        <v>0</v>
      </c>
      <c r="F15" s="3">
        <v>0</v>
      </c>
      <c r="G15" s="3">
        <v>0</v>
      </c>
      <c r="H15" s="19">
        <v>0</v>
      </c>
      <c r="I15" s="34"/>
    </row>
    <row r="16" spans="2:9" x14ac:dyDescent="0.25">
      <c r="B16" s="17" t="s">
        <v>16</v>
      </c>
      <c r="C16" s="3">
        <v>22.214330000000004</v>
      </c>
      <c r="D16" s="3">
        <v>74.323189999999997</v>
      </c>
      <c r="E16" s="3">
        <v>0</v>
      </c>
      <c r="F16" s="3">
        <v>0</v>
      </c>
      <c r="G16" s="3">
        <v>0</v>
      </c>
      <c r="H16" s="19">
        <v>0</v>
      </c>
      <c r="I16" s="34"/>
    </row>
    <row r="17" spans="2:9" x14ac:dyDescent="0.25">
      <c r="B17" s="17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83.497230000000002</v>
      </c>
      <c r="H17" s="20">
        <v>0</v>
      </c>
      <c r="I17" s="34"/>
    </row>
    <row r="18" spans="2:9" x14ac:dyDescent="0.25">
      <c r="B18" s="17" t="s">
        <v>18</v>
      </c>
      <c r="C18" s="4">
        <v>127.7363</v>
      </c>
      <c r="D18" s="4">
        <v>2.0885900000000008</v>
      </c>
      <c r="E18" s="4">
        <v>74.912300000000002</v>
      </c>
      <c r="F18" s="4">
        <v>27.242789999999996</v>
      </c>
      <c r="G18" s="4">
        <v>14.456349999999993</v>
      </c>
      <c r="H18" s="20">
        <v>150</v>
      </c>
      <c r="I18" s="34"/>
    </row>
    <row r="19" spans="2:9" x14ac:dyDescent="0.25">
      <c r="B19" s="17" t="s">
        <v>19</v>
      </c>
      <c r="C19" s="4">
        <v>0</v>
      </c>
      <c r="D19" s="4">
        <v>0</v>
      </c>
      <c r="E19" s="4">
        <v>0</v>
      </c>
      <c r="F19" s="4">
        <v>40.674279999999996</v>
      </c>
      <c r="G19" s="4">
        <v>-185.02966999999998</v>
      </c>
      <c r="H19" s="20">
        <v>229</v>
      </c>
      <c r="I19" s="34"/>
    </row>
    <row r="20" spans="2:9" x14ac:dyDescent="0.25">
      <c r="B20" s="21" t="s">
        <v>52</v>
      </c>
      <c r="C20" s="5">
        <f t="shared" ref="C20:H20" si="0">SUM(C8:C19)</f>
        <v>1069.9536199999998</v>
      </c>
      <c r="D20" s="5">
        <f t="shared" si="0"/>
        <v>2806.4056499999992</v>
      </c>
      <c r="E20" s="5">
        <f t="shared" si="0"/>
        <v>2218.1664800000008</v>
      </c>
      <c r="F20" s="5">
        <f t="shared" si="0"/>
        <v>460.18517000000008</v>
      </c>
      <c r="G20" s="5">
        <f t="shared" si="0"/>
        <v>560.6520300000002</v>
      </c>
      <c r="H20" s="22">
        <f t="shared" si="0"/>
        <v>1327</v>
      </c>
      <c r="I20" s="34"/>
    </row>
    <row r="21" spans="2:9" x14ac:dyDescent="0.25">
      <c r="B21" s="23" t="s">
        <v>55</v>
      </c>
      <c r="C21" s="8"/>
      <c r="D21" s="8"/>
      <c r="E21" s="8"/>
      <c r="F21" s="8"/>
      <c r="G21" s="8"/>
      <c r="H21" s="16"/>
      <c r="I21" s="34"/>
    </row>
    <row r="22" spans="2:9" x14ac:dyDescent="0.25">
      <c r="B22" s="17" t="s">
        <v>20</v>
      </c>
      <c r="C22" s="2">
        <v>643.58979000000011</v>
      </c>
      <c r="D22" s="2">
        <v>264.11547999999999</v>
      </c>
      <c r="E22" s="2">
        <v>363.49270000000001</v>
      </c>
      <c r="F22" s="2">
        <v>200.90135999999995</v>
      </c>
      <c r="G22" s="2">
        <v>297.03127999999998</v>
      </c>
      <c r="H22" s="18">
        <v>1032</v>
      </c>
      <c r="I22" s="34"/>
    </row>
    <row r="23" spans="2:9" x14ac:dyDescent="0.25">
      <c r="B23" s="17" t="s">
        <v>3</v>
      </c>
      <c r="C23" s="3">
        <v>205.07972000000001</v>
      </c>
      <c r="D23" s="3">
        <v>81.2</v>
      </c>
      <c r="E23" s="3">
        <v>104.40410000000001</v>
      </c>
      <c r="F23" s="3">
        <v>105.32130000000002</v>
      </c>
      <c r="G23" s="3">
        <v>270.70725999999996</v>
      </c>
      <c r="H23" s="19">
        <v>218</v>
      </c>
      <c r="I23" s="34"/>
    </row>
    <row r="24" spans="2:9" x14ac:dyDescent="0.25">
      <c r="B24" s="17" t="s">
        <v>21</v>
      </c>
      <c r="C24" s="3">
        <v>122.10016</v>
      </c>
      <c r="D24" s="3">
        <v>58.112050000000004</v>
      </c>
      <c r="E24" s="3">
        <v>80.130750000000006</v>
      </c>
      <c r="F24" s="3">
        <v>50.553609999999999</v>
      </c>
      <c r="G24" s="3">
        <v>49.00806</v>
      </c>
      <c r="H24" s="19">
        <v>0</v>
      </c>
      <c r="I24" s="34"/>
    </row>
    <row r="25" spans="2:9" x14ac:dyDescent="0.25">
      <c r="B25" s="17" t="s">
        <v>22</v>
      </c>
      <c r="C25" s="3">
        <v>46.460149999999992</v>
      </c>
      <c r="D25" s="3">
        <v>5.9410800000000004</v>
      </c>
      <c r="E25" s="3">
        <v>25.579120000000003</v>
      </c>
      <c r="F25" s="3">
        <v>131.58827999999991</v>
      </c>
      <c r="G25" s="3">
        <v>127.0372600000001</v>
      </c>
      <c r="H25" s="19">
        <v>151</v>
      </c>
      <c r="I25" s="34"/>
    </row>
    <row r="26" spans="2:9" x14ac:dyDescent="0.25">
      <c r="B26" s="17" t="s">
        <v>23</v>
      </c>
      <c r="C26" s="3">
        <v>0</v>
      </c>
      <c r="D26" s="3">
        <v>0</v>
      </c>
      <c r="E26" s="3">
        <v>0</v>
      </c>
      <c r="F26" s="3">
        <v>0</v>
      </c>
      <c r="G26" s="3">
        <v>280.80964</v>
      </c>
      <c r="H26" s="19">
        <v>0</v>
      </c>
      <c r="I26" s="34"/>
    </row>
    <row r="27" spans="2:9" x14ac:dyDescent="0.25">
      <c r="B27" s="17" t="s">
        <v>24</v>
      </c>
      <c r="C27" s="3">
        <v>146.40440999999998</v>
      </c>
      <c r="D27" s="3">
        <v>27.4</v>
      </c>
      <c r="E27" s="3">
        <v>71.62745000000001</v>
      </c>
      <c r="F27" s="3">
        <v>30.711100000000002</v>
      </c>
      <c r="G27" s="3">
        <v>81.85463</v>
      </c>
      <c r="H27" s="19">
        <v>35</v>
      </c>
      <c r="I27" s="34"/>
    </row>
    <row r="28" spans="2:9" x14ac:dyDescent="0.25">
      <c r="B28" s="17" t="s">
        <v>25</v>
      </c>
      <c r="C28" s="3">
        <v>153.25525999999999</v>
      </c>
      <c r="D28" s="3">
        <v>0</v>
      </c>
      <c r="E28" s="3">
        <v>32.548550000000006</v>
      </c>
      <c r="F28" s="3">
        <v>0</v>
      </c>
      <c r="G28" s="3">
        <v>0</v>
      </c>
      <c r="H28" s="19">
        <v>28</v>
      </c>
      <c r="I28" s="34"/>
    </row>
    <row r="29" spans="2:9" x14ac:dyDescent="0.25">
      <c r="B29" s="17" t="s">
        <v>26</v>
      </c>
      <c r="C29" s="3">
        <v>149.67559</v>
      </c>
      <c r="D29" s="3">
        <v>0</v>
      </c>
      <c r="E29" s="3">
        <v>0</v>
      </c>
      <c r="F29" s="3">
        <v>0</v>
      </c>
      <c r="G29" s="3">
        <v>0</v>
      </c>
      <c r="H29" s="19">
        <v>0</v>
      </c>
      <c r="I29" s="34"/>
    </row>
    <row r="30" spans="2:9" x14ac:dyDescent="0.25">
      <c r="B30" s="17" t="s">
        <v>6</v>
      </c>
      <c r="C30" s="3">
        <v>0</v>
      </c>
      <c r="D30" s="3">
        <v>0</v>
      </c>
      <c r="E30" s="3">
        <v>0</v>
      </c>
      <c r="F30" s="3">
        <v>0</v>
      </c>
      <c r="G30" s="3">
        <v>101.98283000000001</v>
      </c>
      <c r="H30" s="19">
        <v>32</v>
      </c>
      <c r="I30" s="34"/>
    </row>
    <row r="31" spans="2:9" x14ac:dyDescent="0.25">
      <c r="B31" s="17" t="s">
        <v>27</v>
      </c>
      <c r="C31" s="3">
        <v>0</v>
      </c>
      <c r="D31" s="3">
        <v>0</v>
      </c>
      <c r="E31" s="3">
        <v>0.16307000000000002</v>
      </c>
      <c r="F31" s="3">
        <v>79.639640000000028</v>
      </c>
      <c r="G31" s="3">
        <v>1.8649999999960528E-2</v>
      </c>
      <c r="H31" s="19">
        <v>0</v>
      </c>
      <c r="I31" s="34"/>
    </row>
    <row r="32" spans="2:9" x14ac:dyDescent="0.25">
      <c r="B32" s="17" t="s">
        <v>28</v>
      </c>
      <c r="C32" s="3">
        <v>0</v>
      </c>
      <c r="D32" s="3">
        <v>102.6</v>
      </c>
      <c r="E32" s="3">
        <v>0</v>
      </c>
      <c r="F32" s="3">
        <v>0</v>
      </c>
      <c r="G32" s="3">
        <v>0</v>
      </c>
      <c r="H32" s="19">
        <v>0</v>
      </c>
      <c r="I32" s="34"/>
    </row>
    <row r="33" spans="2:9" x14ac:dyDescent="0.25">
      <c r="B33" s="17" t="s">
        <v>29</v>
      </c>
      <c r="C33" s="3">
        <v>0</v>
      </c>
      <c r="D33" s="3">
        <v>124.2</v>
      </c>
      <c r="E33" s="3">
        <v>0</v>
      </c>
      <c r="F33" s="3">
        <v>0</v>
      </c>
      <c r="G33" s="3">
        <v>0</v>
      </c>
      <c r="H33" s="19">
        <v>0</v>
      </c>
      <c r="I33" s="34"/>
    </row>
    <row r="34" spans="2:9" x14ac:dyDescent="0.25">
      <c r="B34" s="17" t="s">
        <v>30</v>
      </c>
      <c r="C34" s="3">
        <v>0</v>
      </c>
      <c r="D34" s="3">
        <v>0</v>
      </c>
      <c r="E34" s="3">
        <v>122.2</v>
      </c>
      <c r="F34" s="3">
        <v>0</v>
      </c>
      <c r="G34" s="3">
        <v>0</v>
      </c>
      <c r="H34" s="19">
        <v>0</v>
      </c>
      <c r="I34" s="34"/>
    </row>
    <row r="35" spans="2:9" x14ac:dyDescent="0.25">
      <c r="B35" s="17" t="s">
        <v>31</v>
      </c>
      <c r="C35" s="3">
        <v>0</v>
      </c>
      <c r="D35" s="3">
        <v>0</v>
      </c>
      <c r="E35" s="3">
        <v>193.7</v>
      </c>
      <c r="F35" s="3">
        <v>0</v>
      </c>
      <c r="G35" s="3">
        <v>0</v>
      </c>
      <c r="H35" s="19">
        <v>0</v>
      </c>
      <c r="I35" s="34"/>
    </row>
    <row r="36" spans="2:9" x14ac:dyDescent="0.25">
      <c r="B36" s="17" t="s">
        <v>32</v>
      </c>
      <c r="C36" s="3">
        <v>0</v>
      </c>
      <c r="D36" s="3">
        <v>0</v>
      </c>
      <c r="E36" s="3">
        <v>0</v>
      </c>
      <c r="F36" s="3">
        <v>260.7</v>
      </c>
      <c r="G36" s="3">
        <v>101</v>
      </c>
      <c r="H36" s="19">
        <v>0</v>
      </c>
      <c r="I36" s="34"/>
    </row>
    <row r="37" spans="2:9" x14ac:dyDescent="0.25">
      <c r="B37" s="17" t="s">
        <v>33</v>
      </c>
      <c r="C37" s="3">
        <v>0</v>
      </c>
      <c r="D37" s="3">
        <v>0</v>
      </c>
      <c r="E37" s="3">
        <v>0</v>
      </c>
      <c r="F37" s="3">
        <v>157</v>
      </c>
      <c r="G37" s="3">
        <v>0</v>
      </c>
      <c r="H37" s="19">
        <v>0</v>
      </c>
      <c r="I37" s="34"/>
    </row>
    <row r="38" spans="2:9" x14ac:dyDescent="0.25">
      <c r="B38" s="17" t="s">
        <v>34</v>
      </c>
      <c r="C38" s="3">
        <v>0.14776</v>
      </c>
      <c r="D38" s="3">
        <v>0</v>
      </c>
      <c r="E38" s="3">
        <v>0</v>
      </c>
      <c r="F38" s="3">
        <v>0</v>
      </c>
      <c r="G38" s="3">
        <v>0</v>
      </c>
      <c r="H38" s="19">
        <v>0</v>
      </c>
      <c r="I38" s="34"/>
    </row>
    <row r="39" spans="2:9" x14ac:dyDescent="0.25">
      <c r="B39" s="17" t="s">
        <v>35</v>
      </c>
      <c r="C39" s="3">
        <v>0.18469999999999998</v>
      </c>
      <c r="D39" s="3">
        <v>0</v>
      </c>
      <c r="E39" s="3">
        <v>0</v>
      </c>
      <c r="F39" s="3">
        <v>0</v>
      </c>
      <c r="G39" s="3">
        <v>0</v>
      </c>
      <c r="H39" s="19">
        <v>0</v>
      </c>
      <c r="I39" s="34"/>
    </row>
    <row r="40" spans="2:9" x14ac:dyDescent="0.25">
      <c r="B40" s="17" t="s">
        <v>36</v>
      </c>
      <c r="C40" s="4">
        <v>0.11081999999999999</v>
      </c>
      <c r="D40" s="4">
        <v>0</v>
      </c>
      <c r="E40" s="4">
        <v>0</v>
      </c>
      <c r="F40" s="4">
        <v>0</v>
      </c>
      <c r="G40" s="4">
        <v>0</v>
      </c>
      <c r="H40" s="20">
        <v>0</v>
      </c>
      <c r="I40" s="34"/>
    </row>
    <row r="41" spans="2:9" x14ac:dyDescent="0.25">
      <c r="B41" s="17" t="s">
        <v>37</v>
      </c>
      <c r="C41" s="4">
        <v>7.3880000000000001E-2</v>
      </c>
      <c r="D41" s="4">
        <v>0</v>
      </c>
      <c r="E41" s="4">
        <v>0</v>
      </c>
      <c r="F41" s="4">
        <v>0</v>
      </c>
      <c r="G41" s="4">
        <v>0</v>
      </c>
      <c r="H41" s="20">
        <v>0</v>
      </c>
      <c r="I41" s="34"/>
    </row>
    <row r="42" spans="2:9" x14ac:dyDescent="0.25">
      <c r="B42" s="17" t="s">
        <v>4</v>
      </c>
      <c r="C42" s="4">
        <v>7.3880000000000001E-2</v>
      </c>
      <c r="D42" s="4">
        <v>7.3880000000000001E-2</v>
      </c>
      <c r="E42" s="4">
        <v>7.3880000000000001E-2</v>
      </c>
      <c r="F42" s="4">
        <v>7.3880000000000001E-2</v>
      </c>
      <c r="G42" s="4">
        <v>7.3880000000000001E-2</v>
      </c>
      <c r="H42" s="20">
        <v>127</v>
      </c>
      <c r="I42" s="34"/>
    </row>
    <row r="43" spans="2:9" x14ac:dyDescent="0.25">
      <c r="B43" s="17" t="s">
        <v>59</v>
      </c>
      <c r="C43" s="4">
        <v>7.3880000000000001E-2</v>
      </c>
      <c r="D43" s="4">
        <v>7.3880000000000001E-2</v>
      </c>
      <c r="E43" s="4">
        <v>7.3880000000000001E-2</v>
      </c>
      <c r="F43" s="4">
        <v>7.3880000000000001E-2</v>
      </c>
      <c r="G43" s="4">
        <v>7.3880000000000001E-2</v>
      </c>
      <c r="H43" s="20">
        <v>75</v>
      </c>
      <c r="I43" s="34"/>
    </row>
    <row r="44" spans="2:9" x14ac:dyDescent="0.25">
      <c r="B44" s="17" t="s">
        <v>5</v>
      </c>
      <c r="C44" s="4">
        <v>7.3880000000000001E-2</v>
      </c>
      <c r="D44" s="4">
        <v>7.3880000000000001E-2</v>
      </c>
      <c r="E44" s="4">
        <v>7.3880000000000001E-2</v>
      </c>
      <c r="F44" s="4">
        <v>7.3880000000000001E-2</v>
      </c>
      <c r="G44" s="4">
        <v>7.3880000000000001E-2</v>
      </c>
      <c r="H44" s="20">
        <v>101</v>
      </c>
      <c r="I44" s="34"/>
    </row>
    <row r="45" spans="2:9" x14ac:dyDescent="0.25">
      <c r="B45" s="17" t="s">
        <v>60</v>
      </c>
      <c r="C45" s="4">
        <v>7.3880000000000001E-2</v>
      </c>
      <c r="D45" s="4">
        <v>7.3880000000000001E-2</v>
      </c>
      <c r="E45" s="4">
        <v>7.3880000000000001E-2</v>
      </c>
      <c r="F45" s="4">
        <v>7.3880000000000001E-2</v>
      </c>
      <c r="G45" s="4">
        <v>7.3880000000000001E-2</v>
      </c>
      <c r="H45" s="20">
        <v>330</v>
      </c>
      <c r="I45" s="34"/>
    </row>
    <row r="46" spans="2:9" x14ac:dyDescent="0.25">
      <c r="B46" s="17" t="s">
        <v>61</v>
      </c>
      <c r="C46" s="4">
        <v>7.3880000000000001E-2</v>
      </c>
      <c r="D46" s="4">
        <v>7.3880000000000001E-2</v>
      </c>
      <c r="E46" s="4">
        <v>7.3880000000000001E-2</v>
      </c>
      <c r="F46" s="4">
        <v>7.3880000000000001E-2</v>
      </c>
      <c r="G46" s="4">
        <v>7.3880000000000001E-2</v>
      </c>
      <c r="H46" s="20">
        <v>282</v>
      </c>
      <c r="I46" s="34"/>
    </row>
    <row r="47" spans="2:9" x14ac:dyDescent="0.25">
      <c r="B47" s="17" t="s">
        <v>62</v>
      </c>
      <c r="C47" s="4">
        <v>7.3880000000000001E-2</v>
      </c>
      <c r="D47" s="4">
        <v>7.3880000000000001E-2</v>
      </c>
      <c r="E47" s="4">
        <v>7.3880000000000001E-2</v>
      </c>
      <c r="F47" s="4">
        <v>7.3880000000000001E-2</v>
      </c>
      <c r="G47" s="4">
        <v>7.3880000000000001E-2</v>
      </c>
      <c r="H47" s="20">
        <v>307</v>
      </c>
      <c r="I47" s="34"/>
    </row>
    <row r="48" spans="2:9" x14ac:dyDescent="0.25">
      <c r="B48" s="17" t="s">
        <v>63</v>
      </c>
      <c r="C48" s="4">
        <v>7.3880000000000001E-2</v>
      </c>
      <c r="D48" s="4">
        <v>7.3880000000000001E-2</v>
      </c>
      <c r="E48" s="4">
        <v>7.3880000000000001E-2</v>
      </c>
      <c r="F48" s="4">
        <v>7.3880000000000001E-2</v>
      </c>
      <c r="G48" s="4">
        <v>7.3880000000000001E-2</v>
      </c>
      <c r="H48" s="20">
        <v>800</v>
      </c>
      <c r="I48" s="34"/>
    </row>
    <row r="49" spans="2:9" x14ac:dyDescent="0.25">
      <c r="B49" s="21" t="s">
        <v>52</v>
      </c>
      <c r="C49" s="5">
        <f t="shared" ref="C49:H49" si="1">SUM(C22:C48)</f>
        <v>1467.5993999999996</v>
      </c>
      <c r="D49" s="5">
        <f t="shared" si="1"/>
        <v>664.08577000000025</v>
      </c>
      <c r="E49" s="5">
        <f t="shared" si="1"/>
        <v>994.3629000000002</v>
      </c>
      <c r="F49" s="5">
        <f t="shared" si="1"/>
        <v>1016.9324500000001</v>
      </c>
      <c r="G49" s="5">
        <f t="shared" si="1"/>
        <v>1309.9667699999993</v>
      </c>
      <c r="H49" s="22">
        <f t="shared" si="1"/>
        <v>3518</v>
      </c>
      <c r="I49" s="34"/>
    </row>
    <row r="50" spans="2:9" x14ac:dyDescent="0.25">
      <c r="B50" s="23" t="s">
        <v>56</v>
      </c>
      <c r="C50" s="8"/>
      <c r="D50" s="8"/>
      <c r="E50" s="8"/>
      <c r="F50" s="8"/>
      <c r="G50" s="8"/>
      <c r="H50" s="16"/>
      <c r="I50" s="34"/>
    </row>
    <row r="51" spans="2:9" x14ac:dyDescent="0.25">
      <c r="B51" s="17" t="s">
        <v>38</v>
      </c>
      <c r="C51" s="2">
        <v>1674.52423</v>
      </c>
      <c r="D51" s="2">
        <v>0</v>
      </c>
      <c r="E51" s="2">
        <v>0</v>
      </c>
      <c r="F51" s="2">
        <v>0</v>
      </c>
      <c r="G51" s="2">
        <v>0</v>
      </c>
      <c r="H51" s="18">
        <v>0</v>
      </c>
      <c r="I51" s="34"/>
    </row>
    <row r="52" spans="2:9" x14ac:dyDescent="0.25">
      <c r="B52" s="17" t="s">
        <v>39</v>
      </c>
      <c r="C52" s="3">
        <v>184.55122000000003</v>
      </c>
      <c r="D52" s="3">
        <v>102.70292999999999</v>
      </c>
      <c r="E52" s="3">
        <v>7.1739900000000008</v>
      </c>
      <c r="F52" s="3">
        <v>121.52005</v>
      </c>
      <c r="G52" s="3">
        <v>127.92293000000002</v>
      </c>
      <c r="H52" s="19">
        <v>0</v>
      </c>
      <c r="I52" s="34"/>
    </row>
    <row r="53" spans="2:9" x14ac:dyDescent="0.25">
      <c r="B53" s="17" t="s">
        <v>40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20">
        <v>0</v>
      </c>
      <c r="I53" s="34"/>
    </row>
    <row r="54" spans="2:9" x14ac:dyDescent="0.25">
      <c r="B54" s="21" t="s">
        <v>52</v>
      </c>
      <c r="C54" s="5">
        <f t="shared" ref="C54:H54" si="2">SUM(C51:C53)</f>
        <v>1859.07545</v>
      </c>
      <c r="D54" s="5">
        <f t="shared" si="2"/>
        <v>102.70292999999999</v>
      </c>
      <c r="E54" s="5">
        <f t="shared" si="2"/>
        <v>7.1739900000000008</v>
      </c>
      <c r="F54" s="5">
        <f t="shared" si="2"/>
        <v>121.52005</v>
      </c>
      <c r="G54" s="5">
        <f t="shared" si="2"/>
        <v>127.92293000000002</v>
      </c>
      <c r="H54" s="22">
        <f t="shared" si="2"/>
        <v>0</v>
      </c>
      <c r="I54" s="34"/>
    </row>
    <row r="55" spans="2:9" x14ac:dyDescent="0.25">
      <c r="B55" s="23" t="s">
        <v>2</v>
      </c>
      <c r="C55" s="9"/>
      <c r="D55" s="9"/>
      <c r="E55" s="9"/>
      <c r="F55" s="9"/>
      <c r="G55" s="9"/>
      <c r="H55" s="24"/>
      <c r="I55" s="34"/>
    </row>
    <row r="56" spans="2:9" x14ac:dyDescent="0.25">
      <c r="B56" s="17" t="s">
        <v>41</v>
      </c>
      <c r="C56" s="2">
        <v>8180</v>
      </c>
      <c r="D56" s="2">
        <v>0</v>
      </c>
      <c r="E56" s="2">
        <v>0</v>
      </c>
      <c r="F56" s="2">
        <v>0</v>
      </c>
      <c r="G56" s="2">
        <v>0</v>
      </c>
      <c r="H56" s="18">
        <v>0</v>
      </c>
      <c r="I56" s="34"/>
    </row>
    <row r="57" spans="2:9" x14ac:dyDescent="0.25">
      <c r="B57" s="17" t="s">
        <v>42</v>
      </c>
      <c r="C57" s="3">
        <v>230.76622</v>
      </c>
      <c r="D57" s="3">
        <v>74.805029999999988</v>
      </c>
      <c r="E57" s="3">
        <v>740.32643999999993</v>
      </c>
      <c r="F57" s="3">
        <v>508.74055999999996</v>
      </c>
      <c r="G57" s="3">
        <v>258.76052999999996</v>
      </c>
      <c r="H57" s="19">
        <v>340</v>
      </c>
      <c r="I57" s="34"/>
    </row>
    <row r="58" spans="2:9" x14ac:dyDescent="0.25">
      <c r="B58" s="17" t="s">
        <v>43</v>
      </c>
      <c r="C58" s="4">
        <v>123.51817</v>
      </c>
      <c r="D58" s="4">
        <v>77.839430000000007</v>
      </c>
      <c r="E58" s="4">
        <v>314.78306000000003</v>
      </c>
      <c r="F58" s="4">
        <v>100.94407999999999</v>
      </c>
      <c r="G58" s="4">
        <v>124.48790999999999</v>
      </c>
      <c r="H58" s="20">
        <v>300</v>
      </c>
      <c r="I58" s="34"/>
    </row>
    <row r="59" spans="2:9" x14ac:dyDescent="0.25">
      <c r="B59" s="17" t="s">
        <v>44</v>
      </c>
      <c r="C59" s="4">
        <v>70.822149999999993</v>
      </c>
      <c r="D59" s="4">
        <v>49.888010000000001</v>
      </c>
      <c r="E59" s="4">
        <v>146.32676000000001</v>
      </c>
      <c r="F59" s="4">
        <v>229.94487000000001</v>
      </c>
      <c r="G59" s="4">
        <v>178.2698</v>
      </c>
      <c r="H59" s="20">
        <v>360</v>
      </c>
      <c r="I59" s="34"/>
    </row>
    <row r="60" spans="2:9" x14ac:dyDescent="0.25">
      <c r="B60" s="17" t="s">
        <v>45</v>
      </c>
      <c r="C60" s="4">
        <v>120.37987000000001</v>
      </c>
      <c r="D60" s="4">
        <v>310.79507999999998</v>
      </c>
      <c r="E60" s="4">
        <v>653.68682999999999</v>
      </c>
      <c r="F60" s="4">
        <v>32.445039999999999</v>
      </c>
      <c r="G60" s="4">
        <v>8.875</v>
      </c>
      <c r="H60" s="20">
        <v>1034</v>
      </c>
      <c r="I60" s="34"/>
    </row>
    <row r="61" spans="2:9" x14ac:dyDescent="0.25">
      <c r="B61" s="17" t="s">
        <v>46</v>
      </c>
      <c r="C61" s="4">
        <v>0</v>
      </c>
      <c r="D61" s="4">
        <v>0</v>
      </c>
      <c r="E61" s="4">
        <v>222.36535999999998</v>
      </c>
      <c r="F61" s="4">
        <v>0</v>
      </c>
      <c r="G61" s="4">
        <v>0</v>
      </c>
      <c r="H61" s="20">
        <v>0</v>
      </c>
      <c r="I61" s="34"/>
    </row>
    <row r="62" spans="2:9" x14ac:dyDescent="0.25">
      <c r="B62" s="17" t="s">
        <v>47</v>
      </c>
      <c r="C62" s="4">
        <v>0</v>
      </c>
      <c r="D62" s="4">
        <v>0</v>
      </c>
      <c r="E62" s="4">
        <v>144.55985000000001</v>
      </c>
      <c r="F62" s="4">
        <v>0</v>
      </c>
      <c r="G62" s="4">
        <v>0</v>
      </c>
      <c r="H62" s="20">
        <v>0</v>
      </c>
      <c r="I62" s="34"/>
    </row>
    <row r="63" spans="2:9" x14ac:dyDescent="0.25">
      <c r="B63" s="21" t="s">
        <v>52</v>
      </c>
      <c r="C63" s="5">
        <f t="shared" ref="C63:H63" si="3">SUM(C56:C62)</f>
        <v>8725.4864099999995</v>
      </c>
      <c r="D63" s="5">
        <f t="shared" si="3"/>
        <v>513.32754999999997</v>
      </c>
      <c r="E63" s="5">
        <f t="shared" si="3"/>
        <v>2222.0482999999999</v>
      </c>
      <c r="F63" s="5">
        <f t="shared" si="3"/>
        <v>872.07454999999993</v>
      </c>
      <c r="G63" s="5">
        <f t="shared" si="3"/>
        <v>570.39323999999999</v>
      </c>
      <c r="H63" s="22">
        <f t="shared" si="3"/>
        <v>2034</v>
      </c>
      <c r="I63" s="34"/>
    </row>
    <row r="64" spans="2:9" ht="15.75" thickBot="1" x14ac:dyDescent="0.3">
      <c r="B64" s="25" t="s">
        <v>53</v>
      </c>
      <c r="C64" s="3">
        <v>400</v>
      </c>
      <c r="D64" s="3">
        <v>190</v>
      </c>
      <c r="E64" s="3">
        <v>711</v>
      </c>
      <c r="F64" s="3">
        <v>383</v>
      </c>
      <c r="G64" s="3">
        <v>511</v>
      </c>
      <c r="H64" s="19">
        <v>232</v>
      </c>
      <c r="I64" s="34"/>
    </row>
    <row r="65" spans="2:9" ht="16.5" thickTop="1" thickBot="1" x14ac:dyDescent="0.3">
      <c r="B65" s="26" t="s">
        <v>0</v>
      </c>
      <c r="C65" s="6">
        <f t="shared" ref="C65:H65" si="4">SUM(C20,C49,C54,C63,C64)</f>
        <v>13522.114879999999</v>
      </c>
      <c r="D65" s="6">
        <f t="shared" si="4"/>
        <v>4276.5218999999997</v>
      </c>
      <c r="E65" s="6">
        <f t="shared" si="4"/>
        <v>6152.7516700000006</v>
      </c>
      <c r="F65" s="6">
        <f t="shared" si="4"/>
        <v>2853.7122200000003</v>
      </c>
      <c r="G65" s="6">
        <f t="shared" si="4"/>
        <v>3079.9349699999993</v>
      </c>
      <c r="H65" s="27">
        <f t="shared" si="4"/>
        <v>7111</v>
      </c>
      <c r="I65" s="34"/>
    </row>
    <row r="66" spans="2:9" ht="30.75" customHeight="1" thickBot="1" x14ac:dyDescent="0.3">
      <c r="B66" s="28" t="s">
        <v>54</v>
      </c>
      <c r="C66" s="7"/>
      <c r="D66" s="7"/>
      <c r="E66" s="7"/>
      <c r="F66" s="7"/>
      <c r="G66" s="7"/>
      <c r="H66" s="29"/>
      <c r="I66" s="34"/>
    </row>
    <row r="67" spans="2:9" ht="16.5" thickTop="1" thickBot="1" x14ac:dyDescent="0.3">
      <c r="B67" s="30" t="s">
        <v>0</v>
      </c>
      <c r="C67" s="31">
        <f t="shared" ref="C67:H67" si="5">C65+C66</f>
        <v>13522.114879999999</v>
      </c>
      <c r="D67" s="31">
        <f t="shared" si="5"/>
        <v>4276.5218999999997</v>
      </c>
      <c r="E67" s="31">
        <f t="shared" si="5"/>
        <v>6152.7516700000006</v>
      </c>
      <c r="F67" s="31">
        <f t="shared" si="5"/>
        <v>2853.7122200000003</v>
      </c>
      <c r="G67" s="31">
        <f t="shared" si="5"/>
        <v>3079.9349699999993</v>
      </c>
      <c r="H67" s="32">
        <f t="shared" si="5"/>
        <v>7111</v>
      </c>
      <c r="I67" s="34"/>
    </row>
    <row r="68" spans="2:9" ht="6.75" customHeight="1" thickTop="1" x14ac:dyDescent="0.25">
      <c r="B68" s="34"/>
      <c r="C68" s="34"/>
      <c r="D68" s="34"/>
      <c r="E68" s="34"/>
      <c r="F68" s="34"/>
      <c r="G68" s="34"/>
      <c r="H68" s="34"/>
      <c r="I68" s="34"/>
    </row>
  </sheetData>
  <mergeCells count="3">
    <mergeCell ref="B2:I2"/>
    <mergeCell ref="B3:I3"/>
    <mergeCell ref="B4:I4"/>
  </mergeCells>
  <dataValidations count="1">
    <dataValidation type="list" allowBlank="1" showInputMessage="1" showErrorMessage="1" sqref="C6:H6" xr:uid="{53B2A185-EA5F-4ADB-804F-52ED183CCFF1}">
      <formula1>"CGAAP, MIFRS, USGAAP, ASPE"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4F11-AEB7-49DA-86F9-E17683CA126A}">
  <dimension ref="A1:H68"/>
  <sheetViews>
    <sheetView tabSelected="1" zoomScale="90" zoomScaleNormal="90" workbookViewId="0">
      <pane ySplit="5" topLeftCell="A6" activePane="bottomLeft" state="frozen"/>
      <selection pane="bottomLeft" activeCell="B1" sqref="B1"/>
    </sheetView>
  </sheetViews>
  <sheetFormatPr defaultRowHeight="15" x14ac:dyDescent="0.25"/>
  <cols>
    <col min="1" max="1" width="1.28515625" style="33" customWidth="1"/>
    <col min="2" max="2" width="51.42578125" customWidth="1"/>
    <col min="3" max="7" width="13.7109375" customWidth="1"/>
    <col min="8" max="8" width="1.5703125" style="33" customWidth="1"/>
  </cols>
  <sheetData>
    <row r="1" spans="2:8" s="33" customFormat="1" ht="3.75" customHeight="1" x14ac:dyDescent="0.25"/>
    <row r="2" spans="2:8" s="33" customFormat="1" ht="18" x14ac:dyDescent="0.25">
      <c r="B2" s="35" t="s">
        <v>64</v>
      </c>
      <c r="C2" s="35"/>
      <c r="D2" s="35"/>
      <c r="E2" s="35"/>
      <c r="F2" s="35"/>
      <c r="G2" s="35"/>
      <c r="H2" s="35"/>
    </row>
    <row r="3" spans="2:8" s="33" customFormat="1" ht="18" x14ac:dyDescent="0.25">
      <c r="B3" s="35" t="s">
        <v>50</v>
      </c>
      <c r="C3" s="35"/>
      <c r="D3" s="35"/>
      <c r="E3" s="35"/>
      <c r="F3" s="35"/>
      <c r="G3" s="35"/>
      <c r="H3" s="35"/>
    </row>
    <row r="4" spans="2:8" s="33" customFormat="1" ht="6" customHeight="1" thickBot="1" x14ac:dyDescent="0.3">
      <c r="B4" s="36"/>
      <c r="C4" s="36"/>
      <c r="D4" s="36"/>
      <c r="E4" s="36"/>
      <c r="F4" s="36"/>
      <c r="G4" s="36"/>
      <c r="H4" s="36"/>
    </row>
    <row r="5" spans="2:8" ht="25.5" customHeight="1" thickTop="1" x14ac:dyDescent="0.25">
      <c r="B5" s="10" t="s">
        <v>51</v>
      </c>
      <c r="C5" s="11">
        <v>2020</v>
      </c>
      <c r="D5" s="11">
        <v>2021</v>
      </c>
      <c r="E5" s="11">
        <v>2022</v>
      </c>
      <c r="F5" s="11">
        <v>2023</v>
      </c>
      <c r="G5" s="12">
        <v>2024</v>
      </c>
      <c r="H5" s="34"/>
    </row>
    <row r="6" spans="2:8" x14ac:dyDescent="0.25">
      <c r="B6" s="13" t="s">
        <v>49</v>
      </c>
      <c r="C6" s="1"/>
      <c r="D6" s="1"/>
      <c r="E6" s="1"/>
      <c r="F6" s="1"/>
      <c r="G6" s="14"/>
      <c r="H6" s="34"/>
    </row>
    <row r="7" spans="2:8" x14ac:dyDescent="0.25">
      <c r="B7" s="15" t="s">
        <v>48</v>
      </c>
      <c r="C7" s="8"/>
      <c r="D7" s="8"/>
      <c r="E7" s="8"/>
      <c r="F7" s="8"/>
      <c r="G7" s="16"/>
      <c r="H7" s="34"/>
    </row>
    <row r="8" spans="2:8" x14ac:dyDescent="0.25">
      <c r="B8" s="17" t="s">
        <v>10</v>
      </c>
      <c r="C8" s="2">
        <v>337.75</v>
      </c>
      <c r="D8" s="2">
        <v>351</v>
      </c>
      <c r="E8" s="2">
        <v>351</v>
      </c>
      <c r="F8" s="2">
        <v>351</v>
      </c>
      <c r="G8" s="18">
        <v>351</v>
      </c>
      <c r="H8" s="34"/>
    </row>
    <row r="9" spans="2:8" x14ac:dyDescent="0.25">
      <c r="B9" s="17" t="s">
        <v>18</v>
      </c>
      <c r="C9" s="3">
        <v>379.298</v>
      </c>
      <c r="D9" s="3">
        <v>150</v>
      </c>
      <c r="E9" s="3">
        <v>150</v>
      </c>
      <c r="F9" s="3">
        <v>150</v>
      </c>
      <c r="G9" s="19">
        <v>150</v>
      </c>
      <c r="H9" s="34"/>
    </row>
    <row r="10" spans="2:8" x14ac:dyDescent="0.25">
      <c r="B10" s="17" t="s">
        <v>9</v>
      </c>
      <c r="C10" s="3">
        <v>610</v>
      </c>
      <c r="D10" s="3">
        <v>632.75</v>
      </c>
      <c r="E10" s="3">
        <v>381.45</v>
      </c>
      <c r="F10" s="3">
        <v>856.65</v>
      </c>
      <c r="G10" s="19">
        <v>583.15</v>
      </c>
      <c r="H10" s="34"/>
    </row>
    <row r="11" spans="2:8" x14ac:dyDescent="0.25">
      <c r="B11" s="17" t="s">
        <v>65</v>
      </c>
      <c r="C11" s="3">
        <v>0</v>
      </c>
      <c r="D11" s="3">
        <v>661</v>
      </c>
      <c r="E11" s="3">
        <v>1713</v>
      </c>
      <c r="F11" s="3">
        <v>1120</v>
      </c>
      <c r="G11" s="19">
        <v>0</v>
      </c>
      <c r="H11" s="34"/>
    </row>
    <row r="12" spans="2:8" x14ac:dyDescent="0.25">
      <c r="B12" s="17"/>
      <c r="C12" s="3"/>
      <c r="D12" s="3"/>
      <c r="E12" s="3"/>
      <c r="F12" s="3"/>
      <c r="G12" s="19"/>
      <c r="H12" s="34"/>
    </row>
    <row r="13" spans="2:8" x14ac:dyDescent="0.25">
      <c r="B13" s="17"/>
      <c r="C13" s="4"/>
      <c r="D13" s="4"/>
      <c r="E13" s="4"/>
      <c r="F13" s="4"/>
      <c r="G13" s="20"/>
      <c r="H13" s="34"/>
    </row>
    <row r="14" spans="2:8" x14ac:dyDescent="0.25">
      <c r="B14" s="17"/>
      <c r="C14" s="4"/>
      <c r="D14" s="4"/>
      <c r="E14" s="4"/>
      <c r="F14" s="4"/>
      <c r="G14" s="20"/>
      <c r="H14" s="34"/>
    </row>
    <row r="15" spans="2:8" x14ac:dyDescent="0.25">
      <c r="B15" s="17"/>
      <c r="C15" s="4"/>
      <c r="D15" s="4"/>
      <c r="E15" s="4"/>
      <c r="F15" s="4"/>
      <c r="G15" s="20"/>
      <c r="H15" s="34"/>
    </row>
    <row r="16" spans="2:8" x14ac:dyDescent="0.25">
      <c r="B16" s="21" t="s">
        <v>52</v>
      </c>
      <c r="C16" s="5">
        <f>SUM(C8:C15)</f>
        <v>1327.048</v>
      </c>
      <c r="D16" s="5">
        <f>SUM(D8:D15)</f>
        <v>1794.75</v>
      </c>
      <c r="E16" s="5">
        <f>SUM(E8:E15)</f>
        <v>2595.4499999999998</v>
      </c>
      <c r="F16" s="5">
        <f>SUM(F8:F15)</f>
        <v>2477.65</v>
      </c>
      <c r="G16" s="22">
        <f>SUM(G8:G15)</f>
        <v>1084.1500000000001</v>
      </c>
      <c r="H16" s="34"/>
    </row>
    <row r="17" spans="2:8" x14ac:dyDescent="0.25">
      <c r="B17" s="23" t="s">
        <v>55</v>
      </c>
      <c r="C17" s="8"/>
      <c r="D17" s="8"/>
      <c r="E17" s="8"/>
      <c r="F17" s="8"/>
      <c r="G17" s="16"/>
      <c r="H17" s="34"/>
    </row>
    <row r="18" spans="2:8" x14ac:dyDescent="0.25">
      <c r="B18" s="17" t="s">
        <v>3</v>
      </c>
      <c r="C18" s="2">
        <v>217.5</v>
      </c>
      <c r="D18" s="2">
        <v>502.5</v>
      </c>
      <c r="E18" s="2">
        <v>600</v>
      </c>
      <c r="F18" s="2">
        <v>600</v>
      </c>
      <c r="G18" s="18">
        <v>600</v>
      </c>
      <c r="H18" s="34"/>
    </row>
    <row r="19" spans="2:8" x14ac:dyDescent="0.25">
      <c r="B19" s="17" t="s">
        <v>66</v>
      </c>
      <c r="C19" s="3">
        <v>1032</v>
      </c>
      <c r="D19" s="3">
        <v>835</v>
      </c>
      <c r="E19" s="3">
        <v>472.5</v>
      </c>
      <c r="F19" s="3">
        <v>472.5</v>
      </c>
      <c r="G19" s="19">
        <v>472.5</v>
      </c>
      <c r="H19" s="34"/>
    </row>
    <row r="20" spans="2:8" x14ac:dyDescent="0.25">
      <c r="B20" s="17" t="s">
        <v>67</v>
      </c>
      <c r="C20" s="3">
        <v>0</v>
      </c>
      <c r="D20" s="3">
        <v>137.5</v>
      </c>
      <c r="E20" s="3">
        <v>137.5</v>
      </c>
      <c r="F20" s="3">
        <v>137.5</v>
      </c>
      <c r="G20" s="19">
        <v>137.5</v>
      </c>
      <c r="H20" s="34"/>
    </row>
    <row r="21" spans="2:8" x14ac:dyDescent="0.25">
      <c r="B21" s="17" t="s">
        <v>68</v>
      </c>
      <c r="C21" s="3">
        <v>70</v>
      </c>
      <c r="D21" s="3">
        <v>70</v>
      </c>
      <c r="E21" s="3">
        <v>105</v>
      </c>
      <c r="F21" s="3">
        <v>70</v>
      </c>
      <c r="G21" s="19">
        <v>105</v>
      </c>
      <c r="H21" s="34"/>
    </row>
    <row r="22" spans="2:8" x14ac:dyDescent="0.25">
      <c r="B22" s="17" t="s">
        <v>74</v>
      </c>
      <c r="C22" s="3">
        <v>127</v>
      </c>
      <c r="D22" s="3">
        <v>0</v>
      </c>
      <c r="E22" s="3">
        <v>0</v>
      </c>
      <c r="F22" s="3">
        <v>0</v>
      </c>
      <c r="G22" s="19">
        <v>0</v>
      </c>
      <c r="H22" s="34"/>
    </row>
    <row r="23" spans="2:8" x14ac:dyDescent="0.25">
      <c r="B23" s="17" t="s">
        <v>75</v>
      </c>
      <c r="C23" s="3">
        <v>75</v>
      </c>
      <c r="D23" s="3">
        <v>0</v>
      </c>
      <c r="E23" s="3">
        <v>0</v>
      </c>
      <c r="F23" s="3">
        <v>0</v>
      </c>
      <c r="G23" s="19">
        <v>0</v>
      </c>
      <c r="H23" s="34"/>
    </row>
    <row r="24" spans="2:8" x14ac:dyDescent="0.25">
      <c r="B24" s="17" t="s">
        <v>76</v>
      </c>
      <c r="C24" s="3">
        <v>101.5</v>
      </c>
      <c r="D24" s="3">
        <v>0</v>
      </c>
      <c r="E24" s="3">
        <v>0</v>
      </c>
      <c r="F24" s="3">
        <v>0</v>
      </c>
      <c r="G24" s="19">
        <v>0</v>
      </c>
      <c r="H24" s="34"/>
    </row>
    <row r="25" spans="2:8" x14ac:dyDescent="0.25">
      <c r="B25" s="17" t="s">
        <v>77</v>
      </c>
      <c r="C25" s="3">
        <v>32</v>
      </c>
      <c r="D25" s="3">
        <v>0</v>
      </c>
      <c r="E25" s="3">
        <v>0</v>
      </c>
      <c r="F25" s="3">
        <v>0</v>
      </c>
      <c r="G25" s="19">
        <v>0</v>
      </c>
      <c r="H25" s="34"/>
    </row>
    <row r="26" spans="2:8" x14ac:dyDescent="0.25">
      <c r="B26" s="17" t="s">
        <v>78</v>
      </c>
      <c r="C26" s="3">
        <v>0</v>
      </c>
      <c r="D26" s="3">
        <v>140</v>
      </c>
      <c r="E26" s="3">
        <v>0</v>
      </c>
      <c r="F26" s="3">
        <v>0</v>
      </c>
      <c r="G26" s="19">
        <v>0</v>
      </c>
      <c r="H26" s="34"/>
    </row>
    <row r="27" spans="2:8" x14ac:dyDescent="0.25">
      <c r="B27" s="17" t="s">
        <v>79</v>
      </c>
      <c r="C27" s="3">
        <v>329.9</v>
      </c>
      <c r="D27" s="3">
        <v>0</v>
      </c>
      <c r="E27" s="3">
        <v>0</v>
      </c>
      <c r="F27" s="3">
        <v>0</v>
      </c>
      <c r="G27" s="19">
        <v>0</v>
      </c>
      <c r="H27" s="34"/>
    </row>
    <row r="28" spans="2:8" x14ac:dyDescent="0.25">
      <c r="B28" s="17" t="s">
        <v>80</v>
      </c>
      <c r="C28" s="3">
        <v>282.10000000000002</v>
      </c>
      <c r="D28" s="3">
        <v>0</v>
      </c>
      <c r="E28" s="3">
        <v>0</v>
      </c>
      <c r="F28" s="3">
        <v>0</v>
      </c>
      <c r="G28" s="19">
        <v>0</v>
      </c>
      <c r="H28" s="34"/>
    </row>
    <row r="29" spans="2:8" x14ac:dyDescent="0.25">
      <c r="B29" s="17" t="s">
        <v>81</v>
      </c>
      <c r="C29" s="3">
        <v>0</v>
      </c>
      <c r="D29" s="3">
        <v>288.7</v>
      </c>
      <c r="E29" s="3">
        <v>31.3</v>
      </c>
      <c r="F29" s="3">
        <v>0</v>
      </c>
      <c r="G29" s="19">
        <v>0</v>
      </c>
      <c r="H29" s="34"/>
    </row>
    <row r="30" spans="2:8" x14ac:dyDescent="0.25">
      <c r="B30" s="17" t="s">
        <v>83</v>
      </c>
      <c r="C30" s="3">
        <v>0</v>
      </c>
      <c r="D30" s="3">
        <v>0</v>
      </c>
      <c r="E30" s="3">
        <v>528</v>
      </c>
      <c r="F30" s="3">
        <v>0</v>
      </c>
      <c r="G30" s="19">
        <v>0</v>
      </c>
      <c r="H30" s="34"/>
    </row>
    <row r="31" spans="2:8" x14ac:dyDescent="0.25">
      <c r="B31" s="17" t="s">
        <v>82</v>
      </c>
      <c r="C31" s="3">
        <v>0</v>
      </c>
      <c r="D31" s="3">
        <v>0</v>
      </c>
      <c r="E31" s="3">
        <v>220</v>
      </c>
      <c r="F31" s="3">
        <v>0</v>
      </c>
      <c r="G31" s="19">
        <v>0</v>
      </c>
      <c r="H31" s="34"/>
    </row>
    <row r="32" spans="2:8" x14ac:dyDescent="0.25">
      <c r="B32" s="17" t="s">
        <v>84</v>
      </c>
      <c r="C32" s="3">
        <v>0</v>
      </c>
      <c r="D32" s="3">
        <v>0</v>
      </c>
      <c r="E32" s="3">
        <v>179.2</v>
      </c>
      <c r="F32" s="3">
        <v>30.3</v>
      </c>
      <c r="G32" s="19">
        <v>0</v>
      </c>
      <c r="H32" s="34"/>
    </row>
    <row r="33" spans="2:8" x14ac:dyDescent="0.25">
      <c r="B33" s="17" t="s">
        <v>85</v>
      </c>
      <c r="C33" s="3">
        <v>0</v>
      </c>
      <c r="D33" s="3">
        <v>0</v>
      </c>
      <c r="E33" s="3">
        <v>0</v>
      </c>
      <c r="F33" s="3">
        <v>308</v>
      </c>
      <c r="G33" s="19">
        <v>0</v>
      </c>
      <c r="H33" s="34"/>
    </row>
    <row r="34" spans="2:8" x14ac:dyDescent="0.25">
      <c r="B34" s="17" t="s">
        <v>86</v>
      </c>
      <c r="C34" s="3">
        <v>0</v>
      </c>
      <c r="D34" s="3">
        <v>0</v>
      </c>
      <c r="E34" s="3">
        <v>0</v>
      </c>
      <c r="F34" s="3">
        <v>669.6</v>
      </c>
      <c r="G34" s="19">
        <v>446.4</v>
      </c>
      <c r="H34" s="34"/>
    </row>
    <row r="35" spans="2:8" x14ac:dyDescent="0.25">
      <c r="B35" s="17" t="s">
        <v>87</v>
      </c>
      <c r="C35" s="4">
        <v>0</v>
      </c>
      <c r="D35" s="4">
        <v>0</v>
      </c>
      <c r="E35" s="4">
        <v>0</v>
      </c>
      <c r="F35" s="4">
        <v>0</v>
      </c>
      <c r="G35" s="20">
        <v>720</v>
      </c>
      <c r="H35" s="34"/>
    </row>
    <row r="36" spans="2:8" x14ac:dyDescent="0.25">
      <c r="B36" s="17" t="s">
        <v>69</v>
      </c>
      <c r="C36" s="4">
        <v>307.5</v>
      </c>
      <c r="D36" s="4">
        <v>37.5</v>
      </c>
      <c r="E36" s="4">
        <v>147.5</v>
      </c>
      <c r="F36" s="4">
        <v>37.5</v>
      </c>
      <c r="G36" s="20">
        <v>37.5</v>
      </c>
      <c r="H36" s="34"/>
    </row>
    <row r="37" spans="2:8" x14ac:dyDescent="0.25">
      <c r="B37" s="17" t="s">
        <v>70</v>
      </c>
      <c r="C37" s="4">
        <v>800</v>
      </c>
      <c r="D37" s="4">
        <v>500</v>
      </c>
      <c r="E37" s="4">
        <v>500</v>
      </c>
      <c r="F37" s="4">
        <v>500</v>
      </c>
      <c r="G37" s="20">
        <v>0</v>
      </c>
      <c r="H37" s="34"/>
    </row>
    <row r="38" spans="2:8" x14ac:dyDescent="0.25">
      <c r="B38" s="17"/>
      <c r="C38" s="4"/>
      <c r="D38" s="4"/>
      <c r="E38" s="4"/>
      <c r="F38" s="4"/>
      <c r="G38" s="20"/>
      <c r="H38" s="34"/>
    </row>
    <row r="39" spans="2:8" x14ac:dyDescent="0.25">
      <c r="B39" s="17"/>
      <c r="C39" s="4"/>
      <c r="D39" s="4"/>
      <c r="E39" s="4"/>
      <c r="F39" s="4"/>
      <c r="G39" s="20"/>
      <c r="H39" s="34"/>
    </row>
    <row r="40" spans="2:8" x14ac:dyDescent="0.25">
      <c r="B40" s="17"/>
      <c r="C40" s="4"/>
      <c r="D40" s="4"/>
      <c r="E40" s="4"/>
      <c r="F40" s="4"/>
      <c r="G40" s="20"/>
      <c r="H40" s="34"/>
    </row>
    <row r="41" spans="2:8" x14ac:dyDescent="0.25">
      <c r="B41" s="17"/>
      <c r="C41" s="4"/>
      <c r="D41" s="4"/>
      <c r="E41" s="4"/>
      <c r="F41" s="4"/>
      <c r="G41" s="20"/>
      <c r="H41" s="34"/>
    </row>
    <row r="42" spans="2:8" x14ac:dyDescent="0.25">
      <c r="B42" s="21" t="s">
        <v>52</v>
      </c>
      <c r="C42" s="5">
        <f>SUM(C18:C41)</f>
        <v>3374.5</v>
      </c>
      <c r="D42" s="5">
        <f>SUM(D18:D41)</f>
        <v>2511.1999999999998</v>
      </c>
      <c r="E42" s="5">
        <f>SUM(E18:E41)</f>
        <v>2921</v>
      </c>
      <c r="F42" s="5">
        <f>SUM(F18:F41)</f>
        <v>2825.4</v>
      </c>
      <c r="G42" s="22">
        <f>SUM(G18:G41)</f>
        <v>2518.9</v>
      </c>
      <c r="H42" s="34"/>
    </row>
    <row r="43" spans="2:8" x14ac:dyDescent="0.25">
      <c r="B43" s="23" t="s">
        <v>56</v>
      </c>
      <c r="C43" s="8"/>
      <c r="D43" s="8"/>
      <c r="E43" s="8"/>
      <c r="F43" s="8"/>
      <c r="G43" s="16"/>
      <c r="H43" s="34"/>
    </row>
    <row r="44" spans="2:8" x14ac:dyDescent="0.25">
      <c r="B44" s="17" t="s">
        <v>88</v>
      </c>
      <c r="C44" s="2">
        <v>0</v>
      </c>
      <c r="D44" s="2">
        <v>500</v>
      </c>
      <c r="E44" s="2">
        <v>500</v>
      </c>
      <c r="F44" s="2">
        <v>500</v>
      </c>
      <c r="G44" s="18">
        <v>500</v>
      </c>
      <c r="H44" s="34"/>
    </row>
    <row r="45" spans="2:8" x14ac:dyDescent="0.25">
      <c r="B45" s="17" t="s">
        <v>89</v>
      </c>
      <c r="C45" s="3">
        <v>0</v>
      </c>
      <c r="D45" s="3">
        <v>150</v>
      </c>
      <c r="E45" s="3">
        <v>0</v>
      </c>
      <c r="F45" s="3">
        <v>0</v>
      </c>
      <c r="G45" s="19">
        <v>0</v>
      </c>
      <c r="H45" s="34"/>
    </row>
    <row r="46" spans="2:8" x14ac:dyDescent="0.25">
      <c r="B46" s="17" t="s">
        <v>90</v>
      </c>
      <c r="C46" s="4">
        <v>0</v>
      </c>
      <c r="D46" s="4">
        <v>270</v>
      </c>
      <c r="E46" s="4">
        <v>0</v>
      </c>
      <c r="F46" s="4">
        <v>0</v>
      </c>
      <c r="G46" s="20">
        <v>0</v>
      </c>
      <c r="H46" s="34"/>
    </row>
    <row r="47" spans="2:8" x14ac:dyDescent="0.25">
      <c r="B47" s="17" t="s">
        <v>91</v>
      </c>
      <c r="C47" s="4">
        <v>0</v>
      </c>
      <c r="D47" s="4">
        <v>0</v>
      </c>
      <c r="E47" s="4">
        <v>120</v>
      </c>
      <c r="F47" s="4">
        <v>0</v>
      </c>
      <c r="G47" s="20">
        <v>0</v>
      </c>
      <c r="H47" s="34"/>
    </row>
    <row r="48" spans="2:8" x14ac:dyDescent="0.25">
      <c r="B48" s="17" t="s">
        <v>8</v>
      </c>
      <c r="C48" s="4">
        <v>0</v>
      </c>
      <c r="D48" s="4">
        <v>0</v>
      </c>
      <c r="E48" s="4">
        <v>150</v>
      </c>
      <c r="F48" s="4">
        <v>0</v>
      </c>
      <c r="G48" s="20">
        <v>0</v>
      </c>
      <c r="H48" s="34"/>
    </row>
    <row r="49" spans="2:8" x14ac:dyDescent="0.25">
      <c r="B49" s="17" t="s">
        <v>7</v>
      </c>
      <c r="C49" s="4">
        <v>0</v>
      </c>
      <c r="D49" s="4">
        <v>0</v>
      </c>
      <c r="E49" s="4">
        <v>60</v>
      </c>
      <c r="F49" s="4">
        <v>60</v>
      </c>
      <c r="G49" s="20">
        <v>60</v>
      </c>
      <c r="H49" s="34"/>
    </row>
    <row r="50" spans="2:8" x14ac:dyDescent="0.25">
      <c r="B50" s="17" t="s">
        <v>93</v>
      </c>
      <c r="C50" s="4">
        <v>0</v>
      </c>
      <c r="D50" s="4">
        <v>0</v>
      </c>
      <c r="E50" s="4">
        <v>0</v>
      </c>
      <c r="F50" s="4">
        <v>0</v>
      </c>
      <c r="G50" s="20">
        <v>80</v>
      </c>
      <c r="H50" s="34"/>
    </row>
    <row r="51" spans="2:8" x14ac:dyDescent="0.25">
      <c r="B51" s="17" t="s">
        <v>92</v>
      </c>
      <c r="C51" s="4">
        <v>0</v>
      </c>
      <c r="D51" s="4">
        <v>0</v>
      </c>
      <c r="E51" s="4">
        <v>0</v>
      </c>
      <c r="F51" s="4">
        <v>0</v>
      </c>
      <c r="G51" s="20">
        <v>60</v>
      </c>
      <c r="H51" s="34"/>
    </row>
    <row r="52" spans="2:8" x14ac:dyDescent="0.25">
      <c r="B52" s="17"/>
      <c r="C52" s="4"/>
      <c r="D52" s="4"/>
      <c r="E52" s="4"/>
      <c r="F52" s="4"/>
      <c r="G52" s="20"/>
      <c r="H52" s="34"/>
    </row>
    <row r="53" spans="2:8" x14ac:dyDescent="0.25">
      <c r="B53" s="17"/>
      <c r="C53" s="4"/>
      <c r="D53" s="4"/>
      <c r="E53" s="4"/>
      <c r="F53" s="4"/>
      <c r="G53" s="20"/>
      <c r="H53" s="34"/>
    </row>
    <row r="54" spans="2:8" x14ac:dyDescent="0.25">
      <c r="B54" s="21" t="s">
        <v>52</v>
      </c>
      <c r="C54" s="5">
        <f t="shared" ref="C54:G54" si="0">SUM(C44:C53)</f>
        <v>0</v>
      </c>
      <c r="D54" s="5">
        <f t="shared" si="0"/>
        <v>920</v>
      </c>
      <c r="E54" s="5">
        <f t="shared" si="0"/>
        <v>830</v>
      </c>
      <c r="F54" s="5">
        <f t="shared" si="0"/>
        <v>560</v>
      </c>
      <c r="G54" s="22">
        <f t="shared" si="0"/>
        <v>700</v>
      </c>
      <c r="H54" s="34"/>
    </row>
    <row r="55" spans="2:8" x14ac:dyDescent="0.25">
      <c r="B55" s="23" t="s">
        <v>2</v>
      </c>
      <c r="C55" s="9"/>
      <c r="D55" s="9"/>
      <c r="E55" s="9"/>
      <c r="F55" s="9"/>
      <c r="G55" s="24"/>
      <c r="H55" s="34"/>
    </row>
    <row r="56" spans="2:8" x14ac:dyDescent="0.25">
      <c r="B56" s="17" t="s">
        <v>71</v>
      </c>
      <c r="C56" s="2">
        <v>0</v>
      </c>
      <c r="D56" s="2">
        <v>6100</v>
      </c>
      <c r="E56" s="2">
        <v>0</v>
      </c>
      <c r="F56" s="2">
        <v>0</v>
      </c>
      <c r="G56" s="18">
        <v>0</v>
      </c>
      <c r="H56" s="34"/>
    </row>
    <row r="57" spans="2:8" x14ac:dyDescent="0.25">
      <c r="B57" s="17" t="s">
        <v>94</v>
      </c>
      <c r="C57" s="3">
        <v>340</v>
      </c>
      <c r="D57" s="3">
        <v>350</v>
      </c>
      <c r="E57" s="3">
        <v>150</v>
      </c>
      <c r="F57" s="3">
        <v>150</v>
      </c>
      <c r="G57" s="19">
        <v>150</v>
      </c>
      <c r="H57" s="34"/>
    </row>
    <row r="58" spans="2:8" x14ac:dyDescent="0.25">
      <c r="B58" s="17" t="s">
        <v>72</v>
      </c>
      <c r="C58" s="4">
        <v>1034.2</v>
      </c>
      <c r="D58" s="4">
        <v>390</v>
      </c>
      <c r="E58" s="4">
        <v>170</v>
      </c>
      <c r="F58" s="4">
        <v>260</v>
      </c>
      <c r="G58" s="20">
        <v>520</v>
      </c>
      <c r="H58" s="34"/>
    </row>
    <row r="59" spans="2:8" x14ac:dyDescent="0.25">
      <c r="B59" s="17" t="s">
        <v>73</v>
      </c>
      <c r="C59" s="4">
        <v>660</v>
      </c>
      <c r="D59" s="4">
        <v>1000</v>
      </c>
      <c r="E59" s="4">
        <v>1000</v>
      </c>
      <c r="F59" s="4">
        <v>1000</v>
      </c>
      <c r="G59" s="20">
        <v>1000</v>
      </c>
      <c r="H59" s="34"/>
    </row>
    <row r="60" spans="2:8" x14ac:dyDescent="0.25">
      <c r="B60" s="17"/>
      <c r="C60" s="4"/>
      <c r="D60" s="4"/>
      <c r="E60" s="4"/>
      <c r="F60" s="4"/>
      <c r="G60" s="20"/>
      <c r="H60" s="34"/>
    </row>
    <row r="61" spans="2:8" x14ac:dyDescent="0.25">
      <c r="B61" s="17"/>
      <c r="C61" s="4"/>
      <c r="D61" s="4"/>
      <c r="E61" s="4"/>
      <c r="F61" s="4"/>
      <c r="G61" s="20"/>
      <c r="H61" s="34"/>
    </row>
    <row r="62" spans="2:8" x14ac:dyDescent="0.25">
      <c r="B62" s="17"/>
      <c r="C62" s="4"/>
      <c r="D62" s="4"/>
      <c r="E62" s="4"/>
      <c r="F62" s="4"/>
      <c r="G62" s="20"/>
      <c r="H62" s="34"/>
    </row>
    <row r="63" spans="2:8" x14ac:dyDescent="0.25">
      <c r="B63" s="21" t="s">
        <v>52</v>
      </c>
      <c r="C63" s="5">
        <f t="shared" ref="C63:G63" si="1">SUM(C56:C62)</f>
        <v>2034.2</v>
      </c>
      <c r="D63" s="5">
        <f t="shared" si="1"/>
        <v>7840</v>
      </c>
      <c r="E63" s="5">
        <f t="shared" si="1"/>
        <v>1320</v>
      </c>
      <c r="F63" s="5">
        <f t="shared" si="1"/>
        <v>1410</v>
      </c>
      <c r="G63" s="22">
        <f t="shared" si="1"/>
        <v>1670</v>
      </c>
      <c r="H63" s="34"/>
    </row>
    <row r="64" spans="2:8" ht="15.75" thickBot="1" x14ac:dyDescent="0.3">
      <c r="B64" s="25" t="s">
        <v>53</v>
      </c>
      <c r="C64" s="3">
        <v>375.65</v>
      </c>
      <c r="D64" s="3">
        <v>405.95</v>
      </c>
      <c r="E64" s="3">
        <v>345.03</v>
      </c>
      <c r="F64" s="3">
        <v>254.95</v>
      </c>
      <c r="G64" s="19">
        <v>364.96</v>
      </c>
      <c r="H64" s="34"/>
    </row>
    <row r="65" spans="2:8" ht="16.5" thickTop="1" thickBot="1" x14ac:dyDescent="0.3">
      <c r="B65" s="26" t="s">
        <v>0</v>
      </c>
      <c r="C65" s="6">
        <f>SUM(C16,C42,C54,C63,C64)</f>
        <v>7111.3979999999992</v>
      </c>
      <c r="D65" s="6">
        <f>SUM(D16,D42,D54,D63,D64)</f>
        <v>13471.900000000001</v>
      </c>
      <c r="E65" s="6">
        <f>SUM(E16,E42,E54,E63,E64)</f>
        <v>8011.48</v>
      </c>
      <c r="F65" s="6">
        <f>SUM(F16,F42,F54,F63,F64)</f>
        <v>7528</v>
      </c>
      <c r="G65" s="27">
        <f>SUM(G16,G42,G54,G63,G64)</f>
        <v>6338.01</v>
      </c>
      <c r="H65" s="34"/>
    </row>
    <row r="66" spans="2:8" ht="30.75" customHeight="1" thickBot="1" x14ac:dyDescent="0.3">
      <c r="B66" s="28" t="s">
        <v>54</v>
      </c>
      <c r="C66" s="7"/>
      <c r="D66" s="7"/>
      <c r="E66" s="7"/>
      <c r="F66" s="7"/>
      <c r="G66" s="29"/>
      <c r="H66" s="34"/>
    </row>
    <row r="67" spans="2:8" ht="16.5" thickTop="1" thickBot="1" x14ac:dyDescent="0.3">
      <c r="B67" s="30" t="s">
        <v>0</v>
      </c>
      <c r="C67" s="31">
        <f t="shared" ref="C67:G67" si="2">C65+C66</f>
        <v>7111.3979999999992</v>
      </c>
      <c r="D67" s="31">
        <f t="shared" si="2"/>
        <v>13471.900000000001</v>
      </c>
      <c r="E67" s="31">
        <f t="shared" si="2"/>
        <v>8011.48</v>
      </c>
      <c r="F67" s="31">
        <f t="shared" si="2"/>
        <v>7528</v>
      </c>
      <c r="G67" s="32">
        <f t="shared" si="2"/>
        <v>6338.01</v>
      </c>
      <c r="H67" s="34"/>
    </row>
    <row r="68" spans="2:8" ht="6.75" customHeight="1" thickTop="1" x14ac:dyDescent="0.25">
      <c r="B68" s="34"/>
      <c r="C68" s="34"/>
      <c r="D68" s="34"/>
      <c r="E68" s="34"/>
      <c r="F68" s="34"/>
      <c r="G68" s="34"/>
      <c r="H68" s="34"/>
    </row>
  </sheetData>
  <mergeCells count="3">
    <mergeCell ref="B2:H2"/>
    <mergeCell ref="B3:H3"/>
    <mergeCell ref="B4:H4"/>
  </mergeCells>
  <dataValidations disablePrompts="1" count="1">
    <dataValidation type="list" allowBlank="1" showInputMessage="1" showErrorMessage="1" sqref="C6:G6" xr:uid="{2129B0A2-D960-4F45-8A86-B081C6736D41}">
      <formula1>"CGAAP, MIFRS, USGAAP, ASPE"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2-AA (2015-2020)</vt:lpstr>
      <vt:lpstr>Appendix 2-AA (2020-2024)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 Folino</dc:creator>
  <cp:lastModifiedBy>Sal Folino</cp:lastModifiedBy>
  <cp:lastPrinted>2021-01-24T20:17:57Z</cp:lastPrinted>
  <dcterms:created xsi:type="dcterms:W3CDTF">2020-10-30T15:16:46Z</dcterms:created>
  <dcterms:modified xsi:type="dcterms:W3CDTF">2021-01-27T13:24:53Z</dcterms:modified>
</cp:coreProperties>
</file>