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32. Settlement Conference\B. Evidence for Filing\"/>
    </mc:Choice>
  </mc:AlternateContent>
  <bookViews>
    <workbookView xWindow="0" yWindow="0" windowWidth="25600" windowHeight="10910" activeTab="1"/>
  </bookViews>
  <sheets>
    <sheet name="Rate Class GS 1000-4999 kW" sheetId="1" r:id="rId1"/>
    <sheet name="Table 17 Sensitive Billed kWh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  <c r="H64" i="2" s="1"/>
  <c r="G65" i="2"/>
  <c r="H65" i="2"/>
  <c r="G66" i="2"/>
  <c r="H66" i="2" s="1"/>
  <c r="G67" i="2"/>
  <c r="H67" i="2"/>
  <c r="G68" i="2"/>
  <c r="H68" i="2" s="1"/>
  <c r="G69" i="2"/>
  <c r="H69" i="2"/>
  <c r="G70" i="2"/>
  <c r="H70" i="2" s="1"/>
  <c r="G71" i="2"/>
  <c r="H71" i="2"/>
  <c r="G72" i="2"/>
  <c r="H72" i="2" s="1"/>
  <c r="G73" i="2"/>
  <c r="H73" i="2"/>
  <c r="G74" i="2"/>
  <c r="H74" i="2" s="1"/>
  <c r="G75" i="2"/>
  <c r="H75" i="2" s="1"/>
  <c r="G76" i="2"/>
  <c r="H76" i="2" s="1"/>
  <c r="G77" i="2"/>
  <c r="H77" i="2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/>
  <c r="G84" i="2"/>
  <c r="H84" i="2" s="1"/>
  <c r="G85" i="2"/>
  <c r="H85" i="2" s="1"/>
  <c r="G86" i="2"/>
  <c r="H86" i="2" s="1"/>
  <c r="G87" i="2"/>
  <c r="H87" i="2"/>
  <c r="G88" i="2"/>
  <c r="H88" i="2" s="1"/>
  <c r="G89" i="2"/>
  <c r="H89" i="2"/>
  <c r="G90" i="2"/>
  <c r="H90" i="2" s="1"/>
  <c r="G91" i="2"/>
  <c r="H91" i="2"/>
  <c r="G92" i="2"/>
  <c r="H92" i="2" s="1"/>
  <c r="G93" i="2"/>
  <c r="H93" i="2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/>
  <c r="G100" i="2"/>
  <c r="H100" i="2" s="1"/>
  <c r="G101" i="2"/>
  <c r="H101" i="2"/>
  <c r="G102" i="2"/>
  <c r="H102" i="2" s="1"/>
  <c r="G103" i="2"/>
  <c r="H103" i="2"/>
  <c r="G104" i="2"/>
  <c r="H104" i="2" s="1"/>
  <c r="G105" i="2"/>
  <c r="H105" i="2"/>
  <c r="G106" i="2"/>
  <c r="H106" i="2" s="1"/>
  <c r="G107" i="2"/>
  <c r="H107" i="2" s="1"/>
  <c r="G108" i="2"/>
  <c r="H108" i="2" s="1"/>
  <c r="G109" i="2"/>
  <c r="H109" i="2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/>
  <c r="G116" i="2"/>
  <c r="H116" i="2" s="1"/>
  <c r="G117" i="2"/>
  <c r="H117" i="2"/>
  <c r="G118" i="2"/>
  <c r="H118" i="2" s="1"/>
  <c r="G119" i="2"/>
  <c r="H119" i="2"/>
  <c r="G120" i="2"/>
  <c r="H120" i="2" s="1"/>
  <c r="G121" i="2"/>
  <c r="H121" i="2"/>
  <c r="G122" i="2"/>
  <c r="H122" i="2" s="1"/>
  <c r="G123" i="2"/>
  <c r="H123" i="2" s="1"/>
  <c r="G63" i="2"/>
  <c r="H63" i="2" s="1"/>
  <c r="G62" i="2"/>
  <c r="H62" i="2" s="1"/>
  <c r="G44" i="2"/>
  <c r="H44" i="2"/>
  <c r="G45" i="2"/>
  <c r="H45" i="2" s="1"/>
  <c r="G46" i="2"/>
  <c r="H46" i="2" s="1"/>
  <c r="G47" i="2"/>
  <c r="H47" i="2"/>
  <c r="G48" i="2"/>
  <c r="H48" i="2"/>
  <c r="G49" i="2"/>
  <c r="H49" i="2" s="1"/>
  <c r="G50" i="2"/>
  <c r="H50" i="2" s="1"/>
  <c r="G51" i="2"/>
  <c r="H51" i="2"/>
  <c r="G52" i="2"/>
  <c r="H52" i="2"/>
  <c r="G53" i="2"/>
  <c r="H53" i="2" s="1"/>
  <c r="G54" i="2"/>
  <c r="H54" i="2" s="1"/>
  <c r="G55" i="2"/>
  <c r="H55" i="2"/>
  <c r="G56" i="2"/>
  <c r="H56" i="2"/>
  <c r="G57" i="2"/>
  <c r="H57" i="2" s="1"/>
  <c r="G58" i="2"/>
  <c r="H58" i="2" s="1"/>
  <c r="G59" i="2"/>
  <c r="H59" i="2"/>
  <c r="G60" i="2"/>
  <c r="H60" i="2"/>
  <c r="G61" i="2"/>
  <c r="H61" i="2" s="1"/>
  <c r="G43" i="2"/>
  <c r="H43" i="2" s="1"/>
  <c r="G42" i="2"/>
  <c r="H42" i="2" s="1"/>
  <c r="G31" i="2"/>
  <c r="H31" i="2" s="1"/>
  <c r="G32" i="2"/>
  <c r="H32" i="2" s="1"/>
  <c r="G33" i="2"/>
  <c r="H33" i="2"/>
  <c r="G34" i="2"/>
  <c r="H34" i="2" s="1"/>
  <c r="G35" i="2"/>
  <c r="H35" i="2" s="1"/>
  <c r="G36" i="2"/>
  <c r="H36" i="2" s="1"/>
  <c r="G37" i="2"/>
  <c r="H37" i="2"/>
  <c r="G38" i="2"/>
  <c r="H38" i="2" s="1"/>
  <c r="G39" i="2"/>
  <c r="H39" i="2" s="1"/>
  <c r="G40" i="2"/>
  <c r="H40" i="2" s="1"/>
  <c r="G41" i="2"/>
  <c r="H41" i="2" s="1"/>
  <c r="G5" i="2"/>
  <c r="H5" i="2"/>
  <c r="G6" i="2"/>
  <c r="H6" i="2" s="1"/>
  <c r="G7" i="2"/>
  <c r="H7" i="2"/>
  <c r="G8" i="2"/>
  <c r="H8" i="2" s="1"/>
  <c r="G9" i="2"/>
  <c r="H9" i="2"/>
  <c r="G10" i="2"/>
  <c r="H10" i="2" s="1"/>
  <c r="G11" i="2"/>
  <c r="H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/>
  <c r="G20" i="2"/>
  <c r="H20" i="2" s="1"/>
  <c r="G21" i="2"/>
  <c r="H21" i="2"/>
  <c r="G22" i="2"/>
  <c r="H22" i="2" s="1"/>
  <c r="G23" i="2"/>
  <c r="H23" i="2"/>
  <c r="G24" i="2"/>
  <c r="H24" i="2" s="1"/>
  <c r="G25" i="2"/>
  <c r="H25" i="2"/>
  <c r="G26" i="2"/>
  <c r="H26" i="2" s="1"/>
  <c r="G27" i="2"/>
  <c r="H27" i="2"/>
  <c r="G28" i="2"/>
  <c r="H28" i="2" s="1"/>
  <c r="G29" i="2"/>
  <c r="H29" i="2" s="1"/>
  <c r="G30" i="2"/>
  <c r="H30" i="2" s="1"/>
  <c r="H4" i="2"/>
  <c r="G4" i="2"/>
  <c r="C123" i="2"/>
  <c r="C122" i="2"/>
  <c r="C121" i="2"/>
  <c r="C120" i="2"/>
  <c r="C119" i="2"/>
  <c r="C118" i="2"/>
  <c r="C136" i="2" s="1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35" i="2" s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134" i="2" s="1"/>
  <c r="C87" i="2"/>
  <c r="C86" i="2"/>
  <c r="C85" i="2"/>
  <c r="C84" i="2"/>
  <c r="C83" i="2"/>
  <c r="C82" i="2"/>
  <c r="D81" i="2"/>
  <c r="D82" i="2" s="1"/>
  <c r="D83" i="2" s="1"/>
  <c r="C81" i="2"/>
  <c r="C80" i="2"/>
  <c r="E80" i="2" s="1"/>
  <c r="C79" i="2"/>
  <c r="C78" i="2"/>
  <c r="C77" i="2"/>
  <c r="C76" i="2"/>
  <c r="C133" i="2" s="1"/>
  <c r="C75" i="2"/>
  <c r="C74" i="2"/>
  <c r="C73" i="2"/>
  <c r="C72" i="2"/>
  <c r="C71" i="2"/>
  <c r="C70" i="2"/>
  <c r="C69" i="2"/>
  <c r="C68" i="2"/>
  <c r="C67" i="2"/>
  <c r="C66" i="2"/>
  <c r="C65" i="2"/>
  <c r="C64" i="2"/>
  <c r="C132" i="2" s="1"/>
  <c r="C63" i="2"/>
  <c r="C62" i="2"/>
  <c r="C61" i="2"/>
  <c r="C60" i="2"/>
  <c r="C59" i="2"/>
  <c r="C58" i="2"/>
  <c r="C57" i="2"/>
  <c r="C56" i="2"/>
  <c r="C55" i="2"/>
  <c r="C54" i="2"/>
  <c r="C53" i="2"/>
  <c r="C52" i="2"/>
  <c r="C131" i="2" s="1"/>
  <c r="C51" i="2"/>
  <c r="C50" i="2"/>
  <c r="C49" i="2"/>
  <c r="C48" i="2"/>
  <c r="C47" i="2"/>
  <c r="C46" i="2"/>
  <c r="C45" i="2"/>
  <c r="C44" i="2"/>
  <c r="C43" i="2"/>
  <c r="C42" i="2"/>
  <c r="C41" i="2"/>
  <c r="C40" i="2"/>
  <c r="C130" i="2" s="1"/>
  <c r="C39" i="2"/>
  <c r="D38" i="2"/>
  <c r="D39" i="2" s="1"/>
  <c r="D40" i="2" s="1"/>
  <c r="C38" i="2"/>
  <c r="E38" i="2" s="1"/>
  <c r="E37" i="2"/>
  <c r="C37" i="2"/>
  <c r="C36" i="2"/>
  <c r="C35" i="2"/>
  <c r="C34" i="2"/>
  <c r="C33" i="2"/>
  <c r="C32" i="2"/>
  <c r="C31" i="2"/>
  <c r="C30" i="2"/>
  <c r="C29" i="2"/>
  <c r="C28" i="2"/>
  <c r="C129" i="2" s="1"/>
  <c r="C27" i="2"/>
  <c r="C26" i="2"/>
  <c r="C25" i="2"/>
  <c r="C24" i="2"/>
  <c r="C23" i="2"/>
  <c r="C22" i="2"/>
  <c r="C21" i="2"/>
  <c r="C20" i="2"/>
  <c r="C19" i="2"/>
  <c r="C18" i="2"/>
  <c r="C17" i="2"/>
  <c r="C128" i="2" s="1"/>
  <c r="C16" i="2"/>
  <c r="C15" i="2"/>
  <c r="C14" i="2"/>
  <c r="C13" i="2"/>
  <c r="C12" i="2"/>
  <c r="C11" i="2"/>
  <c r="C10" i="2"/>
  <c r="C9" i="2"/>
  <c r="C8" i="2"/>
  <c r="C7" i="2"/>
  <c r="D6" i="2"/>
  <c r="D7" i="2" s="1"/>
  <c r="D8" i="2" s="1"/>
  <c r="D9" i="2" s="1"/>
  <c r="D10" i="2" s="1"/>
  <c r="C6" i="2"/>
  <c r="D5" i="2"/>
  <c r="C5" i="2"/>
  <c r="C4" i="2"/>
  <c r="E4" i="2" s="1"/>
  <c r="C127" i="2" l="1"/>
  <c r="C137" i="2" s="1"/>
  <c r="E81" i="2"/>
  <c r="C124" i="2"/>
  <c r="E5" i="2"/>
  <c r="E8" i="2"/>
  <c r="E82" i="2"/>
  <c r="E9" i="2"/>
  <c r="E39" i="2"/>
  <c r="E40" i="2"/>
  <c r="D41" i="2"/>
  <c r="E10" i="2"/>
  <c r="D11" i="2"/>
  <c r="E83" i="2"/>
  <c r="D84" i="2"/>
  <c r="E7" i="2"/>
  <c r="E6" i="2"/>
  <c r="E41" i="2" l="1"/>
  <c r="D42" i="2"/>
  <c r="D12" i="2"/>
  <c r="E11" i="2"/>
  <c r="E84" i="2"/>
  <c r="D85" i="2"/>
  <c r="D86" i="2" l="1"/>
  <c r="E85" i="2"/>
  <c r="D43" i="2"/>
  <c r="E42" i="2"/>
  <c r="D13" i="2"/>
  <c r="E12" i="2"/>
  <c r="D87" i="2" l="1"/>
  <c r="E86" i="2"/>
  <c r="E13" i="2"/>
  <c r="D14" i="2"/>
  <c r="D44" i="2"/>
  <c r="E43" i="2"/>
  <c r="D88" i="2" l="1"/>
  <c r="E87" i="2"/>
  <c r="D45" i="2"/>
  <c r="E44" i="2"/>
  <c r="D15" i="2"/>
  <c r="E14" i="2"/>
  <c r="E88" i="2" l="1"/>
  <c r="D89" i="2"/>
  <c r="D16" i="2"/>
  <c r="E15" i="2"/>
  <c r="E127" i="2" s="1"/>
  <c r="E45" i="2"/>
  <c r="D46" i="2"/>
  <c r="E89" i="2" l="1"/>
  <c r="D90" i="2"/>
  <c r="E46" i="2"/>
  <c r="D47" i="2"/>
  <c r="D17" i="2"/>
  <c r="E16" i="2"/>
  <c r="D91" i="2" l="1"/>
  <c r="E90" i="2"/>
  <c r="D18" i="2"/>
  <c r="E17" i="2"/>
  <c r="D48" i="2"/>
  <c r="E47" i="2"/>
  <c r="E91" i="2" l="1"/>
  <c r="D92" i="2"/>
  <c r="E48" i="2"/>
  <c r="D49" i="2"/>
  <c r="E18" i="2"/>
  <c r="D19" i="2"/>
  <c r="D93" i="2" l="1"/>
  <c r="E92" i="2"/>
  <c r="E19" i="2"/>
  <c r="D20" i="2"/>
  <c r="E49" i="2"/>
  <c r="D50" i="2"/>
  <c r="D94" i="2" l="1"/>
  <c r="E93" i="2"/>
  <c r="D51" i="2"/>
  <c r="E50" i="2"/>
  <c r="D21" i="2"/>
  <c r="E20" i="2"/>
  <c r="D95" i="2" l="1"/>
  <c r="E94" i="2"/>
  <c r="E21" i="2"/>
  <c r="D22" i="2"/>
  <c r="D52" i="2"/>
  <c r="E51" i="2"/>
  <c r="E130" i="2" s="1"/>
  <c r="D96" i="2" l="1"/>
  <c r="E95" i="2"/>
  <c r="D53" i="2"/>
  <c r="E52" i="2"/>
  <c r="D23" i="2"/>
  <c r="E22" i="2"/>
  <c r="D24" i="2" l="1"/>
  <c r="E23" i="2"/>
  <c r="E53" i="2"/>
  <c r="D54" i="2"/>
  <c r="E96" i="2"/>
  <c r="D97" i="2"/>
  <c r="E97" i="2" l="1"/>
  <c r="D98" i="2"/>
  <c r="E54" i="2"/>
  <c r="D55" i="2"/>
  <c r="D25" i="2"/>
  <c r="E24" i="2"/>
  <c r="D26" i="2" l="1"/>
  <c r="E25" i="2"/>
  <c r="D56" i="2"/>
  <c r="E55" i="2"/>
  <c r="D99" i="2"/>
  <c r="E98" i="2"/>
  <c r="E26" i="2" l="1"/>
  <c r="D27" i="2"/>
  <c r="E99" i="2"/>
  <c r="E134" i="2" s="1"/>
  <c r="D100" i="2"/>
  <c r="E56" i="2"/>
  <c r="D57" i="2"/>
  <c r="D58" i="2" l="1"/>
  <c r="E57" i="2"/>
  <c r="D101" i="2"/>
  <c r="E100" i="2"/>
  <c r="D28" i="2"/>
  <c r="E27" i="2"/>
  <c r="E128" i="2" s="1"/>
  <c r="D59" i="2" l="1"/>
  <c r="E58" i="2"/>
  <c r="D29" i="2"/>
  <c r="E28" i="2"/>
  <c r="D102" i="2"/>
  <c r="E101" i="2"/>
  <c r="D103" i="2" l="1"/>
  <c r="E102" i="2"/>
  <c r="E29" i="2"/>
  <c r="D30" i="2"/>
  <c r="D60" i="2"/>
  <c r="E59" i="2"/>
  <c r="D61" i="2" l="1"/>
  <c r="E60" i="2"/>
  <c r="D31" i="2"/>
  <c r="E30" i="2"/>
  <c r="D104" i="2"/>
  <c r="E103" i="2"/>
  <c r="E104" i="2" l="1"/>
  <c r="D105" i="2"/>
  <c r="D32" i="2"/>
  <c r="E31" i="2"/>
  <c r="E61" i="2"/>
  <c r="D62" i="2"/>
  <c r="E62" i="2" l="1"/>
  <c r="D63" i="2"/>
  <c r="D33" i="2"/>
  <c r="E32" i="2"/>
  <c r="E105" i="2"/>
  <c r="D106" i="2"/>
  <c r="D107" i="2" l="1"/>
  <c r="E106" i="2"/>
  <c r="D34" i="2"/>
  <c r="E33" i="2"/>
  <c r="D64" i="2"/>
  <c r="E63" i="2"/>
  <c r="E131" i="2" s="1"/>
  <c r="E34" i="2" l="1"/>
  <c r="D35" i="2"/>
  <c r="E64" i="2"/>
  <c r="D65" i="2"/>
  <c r="E107" i="2"/>
  <c r="D108" i="2"/>
  <c r="D109" i="2" l="1"/>
  <c r="E108" i="2"/>
  <c r="E65" i="2"/>
  <c r="D66" i="2"/>
  <c r="E35" i="2"/>
  <c r="D36" i="2"/>
  <c r="E36" i="2" s="1"/>
  <c r="E129" i="2" s="1"/>
  <c r="D110" i="2" l="1"/>
  <c r="E109" i="2"/>
  <c r="D67" i="2"/>
  <c r="E66" i="2"/>
  <c r="D68" i="2" l="1"/>
  <c r="E67" i="2"/>
  <c r="D111" i="2"/>
  <c r="E110" i="2"/>
  <c r="D69" i="2" l="1"/>
  <c r="E68" i="2"/>
  <c r="D112" i="2"/>
  <c r="E111" i="2"/>
  <c r="E135" i="2" s="1"/>
  <c r="E112" i="2" l="1"/>
  <c r="D113" i="2"/>
  <c r="E69" i="2"/>
  <c r="D70" i="2"/>
  <c r="E70" i="2" l="1"/>
  <c r="D71" i="2"/>
  <c r="D114" i="2"/>
  <c r="E113" i="2"/>
  <c r="D115" i="2" l="1"/>
  <c r="E114" i="2"/>
  <c r="D72" i="2"/>
  <c r="E71" i="2"/>
  <c r="E72" i="2" l="1"/>
  <c r="D73" i="2"/>
  <c r="E115" i="2"/>
  <c r="D116" i="2"/>
  <c r="D117" i="2" l="1"/>
  <c r="E116" i="2"/>
  <c r="D74" i="2"/>
  <c r="E73" i="2"/>
  <c r="D75" i="2" l="1"/>
  <c r="E74" i="2"/>
  <c r="D118" i="2"/>
  <c r="E117" i="2"/>
  <c r="D119" i="2" l="1"/>
  <c r="E118" i="2"/>
  <c r="D76" i="2"/>
  <c r="E75" i="2"/>
  <c r="E132" i="2" s="1"/>
  <c r="D77" i="2" l="1"/>
  <c r="E76" i="2"/>
  <c r="D120" i="2"/>
  <c r="E119" i="2"/>
  <c r="E120" i="2" l="1"/>
  <c r="D121" i="2"/>
  <c r="E77" i="2"/>
  <c r="D78" i="2"/>
  <c r="E78" i="2" l="1"/>
  <c r="E133" i="2" s="1"/>
  <c r="D79" i="2"/>
  <c r="E79" i="2" s="1"/>
  <c r="E121" i="2"/>
  <c r="D122" i="2"/>
  <c r="D123" i="2" l="1"/>
  <c r="E123" i="2" s="1"/>
  <c r="E122" i="2"/>
  <c r="E124" i="2" l="1"/>
  <c r="E136" i="2"/>
  <c r="E137" i="2" s="1"/>
  <c r="D122" i="1" l="1"/>
  <c r="D125" i="1"/>
  <c r="D126" i="1"/>
  <c r="D127" i="1"/>
  <c r="D135" i="1" s="1"/>
  <c r="D128" i="1"/>
  <c r="D129" i="1"/>
  <c r="D130" i="1"/>
  <c r="D131" i="1"/>
  <c r="D132" i="1"/>
  <c r="D133" i="1"/>
  <c r="D13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2" i="1"/>
  <c r="B128" i="1" l="1"/>
  <c r="B127" i="1"/>
  <c r="B133" i="1"/>
  <c r="B134" i="1"/>
  <c r="B122" i="1"/>
  <c r="B132" i="1"/>
  <c r="B131" i="1"/>
  <c r="B130" i="1"/>
  <c r="B129" i="1"/>
  <c r="B126" i="1"/>
  <c r="B125" i="1"/>
  <c r="B135" i="1" l="1"/>
</calcChain>
</file>

<file path=xl/comments1.xml><?xml version="1.0" encoding="utf-8"?>
<comments xmlns="http://schemas.openxmlformats.org/spreadsheetml/2006/main">
  <authors>
    <author>Richard Bucknall</author>
  </authors>
  <commentList>
    <comment ref="H55" authorId="0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Billing error - corrected in subsequent months - all reconciled to zero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Billing error - corrected in subsequent months - all reconciled to zero</t>
        </r>
      </text>
    </comment>
  </commentList>
</comments>
</file>

<file path=xl/sharedStrings.xml><?xml version="1.0" encoding="utf-8"?>
<sst xmlns="http://schemas.openxmlformats.org/spreadsheetml/2006/main" count="883" uniqueCount="33">
  <si>
    <t>Loss Factor</t>
  </si>
  <si>
    <t>Total Billed Usage (kWh)</t>
  </si>
  <si>
    <t>Consumption Month</t>
  </si>
  <si>
    <t>Account</t>
  </si>
  <si>
    <t>Meter Usage</t>
  </si>
  <si>
    <t>Rate Class</t>
  </si>
  <si>
    <t>GS 50-999 kW</t>
  </si>
  <si>
    <t>GS 1000-4999 kW</t>
  </si>
  <si>
    <t>Customer 1 - Account #1</t>
  </si>
  <si>
    <t>Customer 1 - Account #2</t>
  </si>
  <si>
    <t>Customer 1 - Account #3</t>
  </si>
  <si>
    <t>Customer 2</t>
  </si>
  <si>
    <t>Customer 3</t>
  </si>
  <si>
    <t>Customer 4</t>
  </si>
  <si>
    <t>Total Metered Usage (kWh)
(no Loss)</t>
  </si>
  <si>
    <t>GS 1,000-4999 kW</t>
  </si>
  <si>
    <t>Metered kWh
(no Loss)</t>
  </si>
  <si>
    <t>Re-classification Notes</t>
  </si>
  <si>
    <t>All accounts reside in GS 1000 - 4999 kW</t>
  </si>
  <si>
    <t>Validation Check to Rate Class 1000-4999kW worksheet</t>
  </si>
  <si>
    <t>Annual Totals</t>
  </si>
  <si>
    <t>GS 1,000-4,999 kW
Metered kWh
(no Loss)</t>
  </si>
  <si>
    <t>GS 1,000-4,999 kW
Billed kWh
 (with Loss)</t>
  </si>
  <si>
    <t>A</t>
  </si>
  <si>
    <t>B</t>
  </si>
  <si>
    <t>C</t>
  </si>
  <si>
    <t>D</t>
  </si>
  <si>
    <t>E</t>
  </si>
  <si>
    <t>F</t>
  </si>
  <si>
    <t>Account B in rate class GS50-999 kW</t>
  </si>
  <si>
    <t>Account B in re-classified and moved to GS 1000 - 4999 kW</t>
  </si>
  <si>
    <t>Account A in re-classified and moved to GS 50-999 kW</t>
  </si>
  <si>
    <t>Acct A in GS 50-999 kW - other accounts in GS 1000-4999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</si>
</sst>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0.249977111117893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" fontId="4" fillId="0" borderId="0" xfId="1" applyNumberFormat="1" applyFont="1"/>
    <xf numFmtId="3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64" fontId="4" fillId="2" borderId="0" xfId="1" applyNumberFormat="1" applyFont="1" applyFill="1" applyAlignment="1">
      <alignment horizontal="center"/>
    </xf>
    <xf numFmtId="17" fontId="4" fillId="0" borderId="0" xfId="1" applyNumberFormat="1" applyFont="1" applyFill="1"/>
    <xf numFmtId="3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9" fillId="0" borderId="0" xfId="1" applyNumberFormat="1" applyFont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10" fillId="0" borderId="0" xfId="1" applyFont="1" applyAlignment="1">
      <alignment horizontal="left" wrapText="1"/>
    </xf>
    <xf numFmtId="3" fontId="10" fillId="0" borderId="0" xfId="1" applyNumberFormat="1" applyFont="1" applyAlignment="1">
      <alignment horizontal="left" wrapText="1"/>
    </xf>
    <xf numFmtId="3" fontId="10" fillId="4" borderId="0" xfId="1" applyNumberFormat="1" applyFont="1" applyFill="1" applyAlignment="1">
      <alignment horizontal="left" wrapText="1"/>
    </xf>
    <xf numFmtId="0" fontId="10" fillId="4" borderId="0" xfId="1" applyFont="1" applyFill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3" fontId="13" fillId="0" borderId="0" xfId="1" applyNumberFormat="1" applyFont="1" applyAlignment="1">
      <alignment horizontal="center"/>
    </xf>
    <xf numFmtId="3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1" fontId="1" fillId="0" borderId="3" xfId="0" applyNumberFormat="1" applyFont="1" applyBorder="1" applyAlignment="1">
      <alignment vertic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13" fillId="4" borderId="0" xfId="1" applyFont="1" applyFill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pane ySplit="1" topLeftCell="A2" activePane="bottomLeft" state="frozen"/>
      <selection pane="bottomLeft" activeCell="E1" sqref="E1"/>
    </sheetView>
  </sheetViews>
  <sheetFormatPr defaultRowHeight="14.5" x14ac:dyDescent="0.35"/>
  <cols>
    <col min="1" max="1" width="12.26953125" style="1" bestFit="1" customWidth="1"/>
    <col min="2" max="2" width="17.90625" style="5" customWidth="1"/>
    <col min="3" max="3" width="10" style="1" bestFit="1" customWidth="1"/>
    <col min="4" max="4" width="21.36328125" style="1" customWidth="1"/>
    <col min="5" max="16384" width="8.7265625" style="1"/>
  </cols>
  <sheetData>
    <row r="1" spans="1:4" ht="43.5" x14ac:dyDescent="0.35">
      <c r="B1" s="2" t="s">
        <v>21</v>
      </c>
      <c r="C1" s="1" t="s">
        <v>0</v>
      </c>
      <c r="D1" s="2" t="s">
        <v>22</v>
      </c>
    </row>
    <row r="2" spans="1:4" x14ac:dyDescent="0.35">
      <c r="A2" s="3">
        <v>40179</v>
      </c>
      <c r="B2" s="4">
        <v>2987793.42</v>
      </c>
      <c r="C2" s="5">
        <v>1.0699000000000001</v>
      </c>
      <c r="D2" s="4">
        <f>B2*C2</f>
        <v>3196640.1800580001</v>
      </c>
    </row>
    <row r="3" spans="1:4" x14ac:dyDescent="0.35">
      <c r="A3" s="3">
        <v>40210</v>
      </c>
      <c r="B3" s="4">
        <v>2719865.33</v>
      </c>
      <c r="C3" s="5">
        <v>1.0699000000000001</v>
      </c>
      <c r="D3" s="4">
        <f t="shared" ref="D3:D66" si="0">B3*C3</f>
        <v>2909983.9165670001</v>
      </c>
    </row>
    <row r="4" spans="1:4" x14ac:dyDescent="0.35">
      <c r="A4" s="3">
        <v>40238</v>
      </c>
      <c r="B4" s="4">
        <v>3153854.67</v>
      </c>
      <c r="C4" s="5">
        <v>1.0699000000000001</v>
      </c>
      <c r="D4" s="4">
        <f t="shared" si="0"/>
        <v>3374309.1114330003</v>
      </c>
    </row>
    <row r="5" spans="1:4" x14ac:dyDescent="0.35">
      <c r="A5" s="3">
        <v>40269</v>
      </c>
      <c r="B5" s="4">
        <v>2988409.23</v>
      </c>
      <c r="C5" s="5">
        <v>1.0699000000000001</v>
      </c>
      <c r="D5" s="4">
        <f t="shared" si="0"/>
        <v>3197299.0351770003</v>
      </c>
    </row>
    <row r="6" spans="1:4" x14ac:dyDescent="0.35">
      <c r="A6" s="3">
        <v>40299</v>
      </c>
      <c r="B6" s="4">
        <v>3280535.19</v>
      </c>
      <c r="C6" s="5">
        <v>1.0699000000000001</v>
      </c>
      <c r="D6" s="4">
        <f t="shared" si="0"/>
        <v>3509844.5997810001</v>
      </c>
    </row>
    <row r="7" spans="1:4" x14ac:dyDescent="0.35">
      <c r="A7" s="3">
        <v>40330</v>
      </c>
      <c r="B7" s="4">
        <v>3323992.35</v>
      </c>
      <c r="C7" s="5">
        <v>1.0699000000000001</v>
      </c>
      <c r="D7" s="4">
        <f t="shared" si="0"/>
        <v>3556339.4152650004</v>
      </c>
    </row>
    <row r="8" spans="1:4" x14ac:dyDescent="0.35">
      <c r="A8" s="3">
        <v>40360</v>
      </c>
      <c r="B8" s="4">
        <v>3186821.42</v>
      </c>
      <c r="C8" s="5">
        <v>1.0699000000000001</v>
      </c>
      <c r="D8" s="4">
        <f t="shared" si="0"/>
        <v>3409580.2372580003</v>
      </c>
    </row>
    <row r="9" spans="1:4" x14ac:dyDescent="0.35">
      <c r="A9" s="3">
        <v>40391</v>
      </c>
      <c r="B9" s="4">
        <v>3515730.56</v>
      </c>
      <c r="C9" s="5">
        <v>1.0699000000000001</v>
      </c>
      <c r="D9" s="4">
        <f t="shared" si="0"/>
        <v>3761480.1261440003</v>
      </c>
    </row>
    <row r="10" spans="1:4" x14ac:dyDescent="0.35">
      <c r="A10" s="3">
        <v>40422</v>
      </c>
      <c r="B10" s="4">
        <v>3349150.85</v>
      </c>
      <c r="C10" s="5">
        <v>1.0699000000000001</v>
      </c>
      <c r="D10" s="4">
        <f t="shared" si="0"/>
        <v>3583256.4944150005</v>
      </c>
    </row>
    <row r="11" spans="1:4" x14ac:dyDescent="0.35">
      <c r="A11" s="3">
        <v>40452</v>
      </c>
      <c r="B11" s="4">
        <v>3349540.14</v>
      </c>
      <c r="C11" s="5">
        <v>1.0699000000000001</v>
      </c>
      <c r="D11" s="4">
        <f t="shared" si="0"/>
        <v>3583672.9957860005</v>
      </c>
    </row>
    <row r="12" spans="1:4" x14ac:dyDescent="0.35">
      <c r="A12" s="3">
        <v>40483</v>
      </c>
      <c r="B12" s="4">
        <v>3287700.55</v>
      </c>
      <c r="C12" s="5">
        <v>1.0699000000000001</v>
      </c>
      <c r="D12" s="4">
        <f t="shared" si="0"/>
        <v>3517510.8184449999</v>
      </c>
    </row>
    <row r="13" spans="1:4" x14ac:dyDescent="0.35">
      <c r="A13" s="3">
        <v>40513</v>
      </c>
      <c r="B13" s="4">
        <v>2934061.26</v>
      </c>
      <c r="C13" s="5">
        <v>1.0699000000000001</v>
      </c>
      <c r="D13" s="4">
        <f t="shared" si="0"/>
        <v>3139152.1420740001</v>
      </c>
    </row>
    <row r="14" spans="1:4" x14ac:dyDescent="0.35">
      <c r="A14" s="3">
        <v>40544</v>
      </c>
      <c r="B14" s="4">
        <v>3198603.16</v>
      </c>
      <c r="C14" s="5">
        <v>1.0699000000000001</v>
      </c>
      <c r="D14" s="4">
        <f t="shared" si="0"/>
        <v>3422185.5208840002</v>
      </c>
    </row>
    <row r="15" spans="1:4" x14ac:dyDescent="0.35">
      <c r="A15" s="3">
        <v>40575</v>
      </c>
      <c r="B15" s="4">
        <v>3075468.07</v>
      </c>
      <c r="C15" s="5">
        <v>1.0699000000000001</v>
      </c>
      <c r="D15" s="4">
        <f t="shared" si="0"/>
        <v>3290443.2880930002</v>
      </c>
    </row>
    <row r="16" spans="1:4" x14ac:dyDescent="0.35">
      <c r="A16" s="3">
        <v>40603</v>
      </c>
      <c r="B16" s="4">
        <v>3527368.94</v>
      </c>
      <c r="C16" s="5">
        <v>1.0699000000000001</v>
      </c>
      <c r="D16" s="4">
        <f t="shared" si="0"/>
        <v>3773932.0289060003</v>
      </c>
    </row>
    <row r="17" spans="1:4" x14ac:dyDescent="0.35">
      <c r="A17" s="3">
        <v>40634</v>
      </c>
      <c r="B17" s="4">
        <v>2961150.65</v>
      </c>
      <c r="C17" s="5">
        <v>1.0699000000000001</v>
      </c>
      <c r="D17" s="4">
        <f t="shared" si="0"/>
        <v>3168135.0804349999</v>
      </c>
    </row>
    <row r="18" spans="1:4" x14ac:dyDescent="0.35">
      <c r="A18" s="3">
        <v>40664</v>
      </c>
      <c r="B18" s="4">
        <v>3263034.18</v>
      </c>
      <c r="C18" s="5">
        <v>1.0699000000000001</v>
      </c>
      <c r="D18" s="4">
        <f t="shared" si="0"/>
        <v>3491120.2691820003</v>
      </c>
    </row>
    <row r="19" spans="1:4" x14ac:dyDescent="0.35">
      <c r="A19" s="3">
        <v>40695</v>
      </c>
      <c r="B19" s="4">
        <v>3370265.99</v>
      </c>
      <c r="C19" s="5">
        <v>1.0699000000000001</v>
      </c>
      <c r="D19" s="4">
        <f t="shared" si="0"/>
        <v>3605847.5827010004</v>
      </c>
    </row>
    <row r="20" spans="1:4" x14ac:dyDescent="0.35">
      <c r="A20" s="3">
        <v>40725</v>
      </c>
      <c r="B20" s="4">
        <v>3003979.82</v>
      </c>
      <c r="C20" s="5">
        <v>1.0699000000000001</v>
      </c>
      <c r="D20" s="4">
        <f t="shared" si="0"/>
        <v>3213958.009418</v>
      </c>
    </row>
    <row r="21" spans="1:4" x14ac:dyDescent="0.35">
      <c r="A21" s="3">
        <v>40756</v>
      </c>
      <c r="B21" s="4">
        <v>3701097.07</v>
      </c>
      <c r="C21" s="5">
        <v>1.0699000000000001</v>
      </c>
      <c r="D21" s="4">
        <f t="shared" si="0"/>
        <v>3959803.7551930002</v>
      </c>
    </row>
    <row r="22" spans="1:4" x14ac:dyDescent="0.35">
      <c r="A22" s="3">
        <v>40787</v>
      </c>
      <c r="B22" s="4">
        <v>3431933.45</v>
      </c>
      <c r="C22" s="5">
        <v>1.0699000000000001</v>
      </c>
      <c r="D22" s="4">
        <f t="shared" si="0"/>
        <v>3671825.5981550002</v>
      </c>
    </row>
    <row r="23" spans="1:4" x14ac:dyDescent="0.35">
      <c r="A23" s="3">
        <v>40817</v>
      </c>
      <c r="B23" s="4">
        <v>3538203.98</v>
      </c>
      <c r="C23" s="5">
        <v>1.0699000000000001</v>
      </c>
      <c r="D23" s="4">
        <f t="shared" si="0"/>
        <v>3785524.4382020002</v>
      </c>
    </row>
    <row r="24" spans="1:4" x14ac:dyDescent="0.35">
      <c r="A24" s="3">
        <v>40848</v>
      </c>
      <c r="B24" s="4">
        <v>3363192.58</v>
      </c>
      <c r="C24" s="5">
        <v>1.0699000000000001</v>
      </c>
      <c r="D24" s="4">
        <f t="shared" si="0"/>
        <v>3598279.7413420002</v>
      </c>
    </row>
    <row r="25" spans="1:4" x14ac:dyDescent="0.35">
      <c r="A25" s="3">
        <v>40878</v>
      </c>
      <c r="B25" s="4">
        <v>3087217.04</v>
      </c>
      <c r="C25" s="5">
        <v>1.0699000000000001</v>
      </c>
      <c r="D25" s="4">
        <f t="shared" si="0"/>
        <v>3303013.5110960002</v>
      </c>
    </row>
    <row r="26" spans="1:4" x14ac:dyDescent="0.35">
      <c r="A26" s="3">
        <v>40909</v>
      </c>
      <c r="B26" s="4">
        <v>3453644.41</v>
      </c>
      <c r="C26" s="5">
        <v>1.0699000000000001</v>
      </c>
      <c r="D26" s="4">
        <f t="shared" si="0"/>
        <v>3695054.1542590004</v>
      </c>
    </row>
    <row r="27" spans="1:4" x14ac:dyDescent="0.35">
      <c r="A27" s="3">
        <v>40940</v>
      </c>
      <c r="B27" s="4">
        <v>3378985.29</v>
      </c>
      <c r="C27" s="5">
        <v>1.0699000000000001</v>
      </c>
      <c r="D27" s="4">
        <f t="shared" si="0"/>
        <v>3615176.3617710001</v>
      </c>
    </row>
    <row r="28" spans="1:4" x14ac:dyDescent="0.35">
      <c r="A28" s="3">
        <v>40969</v>
      </c>
      <c r="B28" s="4">
        <v>3716340.48</v>
      </c>
      <c r="C28" s="5">
        <v>1.0699000000000001</v>
      </c>
      <c r="D28" s="4">
        <f t="shared" si="0"/>
        <v>3976112.6795520005</v>
      </c>
    </row>
    <row r="29" spans="1:4" x14ac:dyDescent="0.35">
      <c r="A29" s="3">
        <v>41000</v>
      </c>
      <c r="B29" s="4">
        <v>3428807.37</v>
      </c>
      <c r="C29" s="5">
        <v>1.0699000000000001</v>
      </c>
      <c r="D29" s="4">
        <f t="shared" si="0"/>
        <v>3668481.0051630004</v>
      </c>
    </row>
    <row r="30" spans="1:4" x14ac:dyDescent="0.35">
      <c r="A30" s="3">
        <v>41030</v>
      </c>
      <c r="B30" s="4">
        <v>3708889.33</v>
      </c>
      <c r="C30" s="5">
        <v>1.0699000000000001</v>
      </c>
      <c r="D30" s="4">
        <f t="shared" si="0"/>
        <v>3968140.6941670002</v>
      </c>
    </row>
    <row r="31" spans="1:4" x14ac:dyDescent="0.35">
      <c r="A31" s="3">
        <v>41061</v>
      </c>
      <c r="B31" s="4">
        <v>3697024.09</v>
      </c>
      <c r="C31" s="5">
        <v>1.0699000000000001</v>
      </c>
      <c r="D31" s="4">
        <f t="shared" si="0"/>
        <v>3955446.0738909999</v>
      </c>
    </row>
    <row r="32" spans="1:4" x14ac:dyDescent="0.35">
      <c r="A32" s="3">
        <v>41091</v>
      </c>
      <c r="B32" s="4">
        <v>3497844.7</v>
      </c>
      <c r="C32" s="5">
        <v>1.0699000000000001</v>
      </c>
      <c r="D32" s="4">
        <f t="shared" si="0"/>
        <v>3742344.0445300005</v>
      </c>
    </row>
    <row r="33" spans="1:4" x14ac:dyDescent="0.35">
      <c r="A33" s="3">
        <v>41122</v>
      </c>
      <c r="B33" s="4">
        <v>3947198</v>
      </c>
      <c r="C33" s="5">
        <v>1.0699000000000001</v>
      </c>
      <c r="D33" s="4">
        <f t="shared" si="0"/>
        <v>4223107.1402000003</v>
      </c>
    </row>
    <row r="34" spans="1:4" x14ac:dyDescent="0.35">
      <c r="A34" s="3">
        <v>41153</v>
      </c>
      <c r="B34" s="4">
        <v>3496452.94</v>
      </c>
      <c r="C34" s="5">
        <v>1.0699000000000001</v>
      </c>
      <c r="D34" s="4">
        <f t="shared" si="0"/>
        <v>3740855.0005060001</v>
      </c>
    </row>
    <row r="35" spans="1:4" x14ac:dyDescent="0.35">
      <c r="A35" s="3">
        <v>41183</v>
      </c>
      <c r="B35" s="4">
        <v>3706059.32</v>
      </c>
      <c r="C35" s="5">
        <v>1.0716000000000001</v>
      </c>
      <c r="D35" s="4">
        <f t="shared" si="0"/>
        <v>3971413.1673120004</v>
      </c>
    </row>
    <row r="36" spans="1:4" x14ac:dyDescent="0.35">
      <c r="A36" s="3">
        <v>41214</v>
      </c>
      <c r="B36" s="4">
        <v>3351781.29</v>
      </c>
      <c r="C36" s="5">
        <v>1.0716000000000001</v>
      </c>
      <c r="D36" s="4">
        <f t="shared" si="0"/>
        <v>3591768.8303640005</v>
      </c>
    </row>
    <row r="37" spans="1:4" x14ac:dyDescent="0.35">
      <c r="A37" s="3">
        <v>41244</v>
      </c>
      <c r="B37" s="4">
        <v>2954501.63</v>
      </c>
      <c r="C37" s="5">
        <v>1.0716000000000001</v>
      </c>
      <c r="D37" s="4">
        <f t="shared" si="0"/>
        <v>3166043.9467080003</v>
      </c>
    </row>
    <row r="38" spans="1:4" x14ac:dyDescent="0.35">
      <c r="A38" s="3">
        <v>41275</v>
      </c>
      <c r="B38" s="4">
        <v>3498508.43</v>
      </c>
      <c r="C38" s="5">
        <v>1.0716000000000001</v>
      </c>
      <c r="D38" s="4">
        <f t="shared" si="0"/>
        <v>3749001.6335880007</v>
      </c>
    </row>
    <row r="39" spans="1:4" x14ac:dyDescent="0.35">
      <c r="A39" s="3">
        <v>41306</v>
      </c>
      <c r="B39" s="4">
        <v>3366276.91</v>
      </c>
      <c r="C39" s="5">
        <v>1.0716000000000001</v>
      </c>
      <c r="D39" s="4">
        <f t="shared" si="0"/>
        <v>3607302.3367560003</v>
      </c>
    </row>
    <row r="40" spans="1:4" x14ac:dyDescent="0.35">
      <c r="A40" s="3">
        <v>41334</v>
      </c>
      <c r="B40" s="4">
        <v>4099314.53</v>
      </c>
      <c r="C40" s="5">
        <v>1.0716000000000001</v>
      </c>
      <c r="D40" s="4">
        <f t="shared" si="0"/>
        <v>4392825.450348</v>
      </c>
    </row>
    <row r="41" spans="1:4" x14ac:dyDescent="0.35">
      <c r="A41" s="3">
        <v>41365</v>
      </c>
      <c r="B41" s="4">
        <v>4372420.95</v>
      </c>
      <c r="C41" s="5">
        <v>1.0716000000000001</v>
      </c>
      <c r="D41" s="4">
        <f t="shared" si="0"/>
        <v>4685486.2900200011</v>
      </c>
    </row>
    <row r="42" spans="1:4" x14ac:dyDescent="0.35">
      <c r="A42" s="3">
        <v>41395</v>
      </c>
      <c r="B42" s="4">
        <v>4474836.41</v>
      </c>
      <c r="C42" s="5">
        <v>1.0716000000000001</v>
      </c>
      <c r="D42" s="4">
        <f t="shared" si="0"/>
        <v>4795234.6969560003</v>
      </c>
    </row>
    <row r="43" spans="1:4" x14ac:dyDescent="0.35">
      <c r="A43" s="3">
        <v>41426</v>
      </c>
      <c r="B43" s="4">
        <v>4215125.2</v>
      </c>
      <c r="C43" s="5">
        <v>1.0716000000000001</v>
      </c>
      <c r="D43" s="4">
        <f t="shared" si="0"/>
        <v>4516928.1643200004</v>
      </c>
    </row>
    <row r="44" spans="1:4" x14ac:dyDescent="0.35">
      <c r="A44" s="3">
        <v>41456</v>
      </c>
      <c r="B44" s="4">
        <v>4080092.81</v>
      </c>
      <c r="C44" s="5">
        <v>1.0716000000000001</v>
      </c>
      <c r="D44" s="4">
        <f t="shared" si="0"/>
        <v>4372227.4551960006</v>
      </c>
    </row>
    <row r="45" spans="1:4" x14ac:dyDescent="0.35">
      <c r="A45" s="3">
        <v>41487</v>
      </c>
      <c r="B45" s="4">
        <v>4452236.24</v>
      </c>
      <c r="C45" s="5">
        <v>1.0716000000000001</v>
      </c>
      <c r="D45" s="4">
        <f t="shared" si="0"/>
        <v>4771016.3547840007</v>
      </c>
    </row>
    <row r="46" spans="1:4" x14ac:dyDescent="0.35">
      <c r="A46" s="3">
        <v>41518</v>
      </c>
      <c r="B46" s="4">
        <v>4211799.72</v>
      </c>
      <c r="C46" s="5">
        <v>1.0716000000000001</v>
      </c>
      <c r="D46" s="4">
        <f t="shared" si="0"/>
        <v>4513364.5799520006</v>
      </c>
    </row>
    <row r="47" spans="1:4" x14ac:dyDescent="0.35">
      <c r="A47" s="3">
        <v>41548</v>
      </c>
      <c r="B47" s="4">
        <v>4554672.05</v>
      </c>
      <c r="C47" s="5">
        <v>1.0716000000000001</v>
      </c>
      <c r="D47" s="4">
        <f t="shared" si="0"/>
        <v>4880786.5687800003</v>
      </c>
    </row>
    <row r="48" spans="1:4" x14ac:dyDescent="0.35">
      <c r="A48" s="3">
        <v>41579</v>
      </c>
      <c r="B48" s="4">
        <v>4248239.05</v>
      </c>
      <c r="C48" s="5">
        <v>1.0716000000000001</v>
      </c>
      <c r="D48" s="4">
        <f t="shared" si="0"/>
        <v>4552412.9659799999</v>
      </c>
    </row>
    <row r="49" spans="1:4" x14ac:dyDescent="0.35">
      <c r="A49" s="3">
        <v>41609</v>
      </c>
      <c r="B49" s="4">
        <v>3737255.1</v>
      </c>
      <c r="C49" s="5">
        <v>1.0716000000000001</v>
      </c>
      <c r="D49" s="4">
        <f t="shared" si="0"/>
        <v>4004842.5651600007</v>
      </c>
    </row>
    <row r="50" spans="1:4" x14ac:dyDescent="0.35">
      <c r="A50" s="3">
        <v>41640</v>
      </c>
      <c r="B50" s="4">
        <v>4355626.67</v>
      </c>
      <c r="C50" s="5">
        <v>1.0716000000000001</v>
      </c>
      <c r="D50" s="4">
        <f t="shared" si="0"/>
        <v>4667489.5395720005</v>
      </c>
    </row>
    <row r="51" spans="1:4" x14ac:dyDescent="0.35">
      <c r="A51" s="3">
        <v>41671</v>
      </c>
      <c r="B51" s="4">
        <v>4052258.84</v>
      </c>
      <c r="C51" s="5">
        <v>1.0716000000000001</v>
      </c>
      <c r="D51" s="4">
        <f t="shared" si="0"/>
        <v>4342400.5729440004</v>
      </c>
    </row>
    <row r="52" spans="1:4" x14ac:dyDescent="0.35">
      <c r="A52" s="3">
        <v>41699</v>
      </c>
      <c r="B52" s="4">
        <v>4468820.99</v>
      </c>
      <c r="C52" s="5">
        <v>1.0716000000000001</v>
      </c>
      <c r="D52" s="4">
        <f t="shared" si="0"/>
        <v>4788788.5728840008</v>
      </c>
    </row>
    <row r="53" spans="1:4" x14ac:dyDescent="0.35">
      <c r="A53" s="3">
        <v>41730</v>
      </c>
      <c r="B53" s="4">
        <v>4103332.92</v>
      </c>
      <c r="C53" s="5">
        <v>1.0716000000000001</v>
      </c>
      <c r="D53" s="4">
        <f t="shared" si="0"/>
        <v>4397131.5570720006</v>
      </c>
    </row>
    <row r="54" spans="1:4" x14ac:dyDescent="0.35">
      <c r="A54" s="3">
        <v>41760</v>
      </c>
      <c r="B54" s="4">
        <v>4836538.9000000004</v>
      </c>
      <c r="C54" s="5">
        <v>1.0716000000000001</v>
      </c>
      <c r="D54" s="4">
        <f t="shared" si="0"/>
        <v>5182835.0852400009</v>
      </c>
    </row>
    <row r="55" spans="1:4" x14ac:dyDescent="0.35">
      <c r="A55" s="3">
        <v>41791</v>
      </c>
      <c r="B55" s="4">
        <v>4282908.76</v>
      </c>
      <c r="C55" s="5">
        <v>1.0716000000000001</v>
      </c>
      <c r="D55" s="4">
        <f t="shared" si="0"/>
        <v>4589565.0272160005</v>
      </c>
    </row>
    <row r="56" spans="1:4" x14ac:dyDescent="0.35">
      <c r="A56" s="3">
        <v>41821</v>
      </c>
      <c r="B56" s="4">
        <v>4216622.5999999996</v>
      </c>
      <c r="C56" s="5">
        <v>1.0716000000000001</v>
      </c>
      <c r="D56" s="4">
        <f t="shared" si="0"/>
        <v>4518532.7781600002</v>
      </c>
    </row>
    <row r="57" spans="1:4" x14ac:dyDescent="0.35">
      <c r="A57" s="3">
        <v>41852</v>
      </c>
      <c r="B57" s="4">
        <v>4547556.0999999996</v>
      </c>
      <c r="C57" s="5">
        <v>1.0716000000000001</v>
      </c>
      <c r="D57" s="4">
        <f t="shared" si="0"/>
        <v>4873161.1167599997</v>
      </c>
    </row>
    <row r="58" spans="1:4" x14ac:dyDescent="0.35">
      <c r="A58" s="3">
        <v>41883</v>
      </c>
      <c r="B58" s="4">
        <v>4521297.8</v>
      </c>
      <c r="C58" s="5">
        <v>1.0716000000000001</v>
      </c>
      <c r="D58" s="4">
        <f t="shared" si="0"/>
        <v>4845022.72248</v>
      </c>
    </row>
    <row r="59" spans="1:4" x14ac:dyDescent="0.35">
      <c r="A59" s="3">
        <v>41913</v>
      </c>
      <c r="B59" s="4">
        <v>4632863.7</v>
      </c>
      <c r="C59" s="5">
        <v>1.0716000000000001</v>
      </c>
      <c r="D59" s="4">
        <f t="shared" si="0"/>
        <v>4964576.7409200007</v>
      </c>
    </row>
    <row r="60" spans="1:4" x14ac:dyDescent="0.35">
      <c r="A60" s="3">
        <v>41944</v>
      </c>
      <c r="B60" s="4">
        <v>3677114.8</v>
      </c>
      <c r="C60" s="5">
        <v>1.0716000000000001</v>
      </c>
      <c r="D60" s="4">
        <f t="shared" si="0"/>
        <v>3940396.2196800001</v>
      </c>
    </row>
    <row r="61" spans="1:4" x14ac:dyDescent="0.35">
      <c r="A61" s="3">
        <v>41974</v>
      </c>
      <c r="B61" s="4">
        <v>3303461.2</v>
      </c>
      <c r="C61" s="5">
        <v>1.0716000000000001</v>
      </c>
      <c r="D61" s="4">
        <f t="shared" si="0"/>
        <v>3539989.0219200007</v>
      </c>
    </row>
    <row r="62" spans="1:4" x14ac:dyDescent="0.35">
      <c r="A62" s="3">
        <v>42005</v>
      </c>
      <c r="B62" s="4">
        <v>3769720.5</v>
      </c>
      <c r="C62" s="5">
        <v>1.0716000000000001</v>
      </c>
      <c r="D62" s="4">
        <f t="shared" si="0"/>
        <v>4039632.4878000002</v>
      </c>
    </row>
    <row r="63" spans="1:4" x14ac:dyDescent="0.35">
      <c r="A63" s="3">
        <v>42036</v>
      </c>
      <c r="B63" s="4">
        <v>3602877.6</v>
      </c>
      <c r="C63" s="5">
        <v>1.0716000000000001</v>
      </c>
      <c r="D63" s="4">
        <f t="shared" si="0"/>
        <v>3860843.6361600007</v>
      </c>
    </row>
    <row r="64" spans="1:4" x14ac:dyDescent="0.35">
      <c r="A64" s="3">
        <v>42064</v>
      </c>
      <c r="B64" s="4">
        <v>4092814.8</v>
      </c>
      <c r="C64" s="5">
        <v>1.0716000000000001</v>
      </c>
      <c r="D64" s="4">
        <f t="shared" si="0"/>
        <v>4385860.3396800002</v>
      </c>
    </row>
    <row r="65" spans="1:4" x14ac:dyDescent="0.35">
      <c r="A65" s="3">
        <v>42095</v>
      </c>
      <c r="B65" s="4">
        <v>3978047.8</v>
      </c>
      <c r="C65" s="5">
        <v>1.0716000000000001</v>
      </c>
      <c r="D65" s="4">
        <f t="shared" si="0"/>
        <v>4262876.0224799998</v>
      </c>
    </row>
    <row r="66" spans="1:4" x14ac:dyDescent="0.35">
      <c r="A66" s="3">
        <v>42125</v>
      </c>
      <c r="B66" s="4">
        <v>4261658</v>
      </c>
      <c r="C66" s="5">
        <v>1.0716000000000001</v>
      </c>
      <c r="D66" s="4">
        <f t="shared" si="0"/>
        <v>4566792.7128000008</v>
      </c>
    </row>
    <row r="67" spans="1:4" x14ac:dyDescent="0.35">
      <c r="A67" s="3">
        <v>42156</v>
      </c>
      <c r="B67" s="4">
        <v>4159148.8</v>
      </c>
      <c r="C67" s="5">
        <v>1.0716000000000001</v>
      </c>
      <c r="D67" s="4">
        <f t="shared" ref="D67:D121" si="1">B67*C67</f>
        <v>4456943.85408</v>
      </c>
    </row>
    <row r="68" spans="1:4" x14ac:dyDescent="0.35">
      <c r="A68" s="3">
        <v>42186</v>
      </c>
      <c r="B68" s="4">
        <v>4073179.4</v>
      </c>
      <c r="C68" s="5">
        <v>1.0716000000000001</v>
      </c>
      <c r="D68" s="4">
        <f t="shared" si="1"/>
        <v>4364819.0450400002</v>
      </c>
    </row>
    <row r="69" spans="1:4" x14ac:dyDescent="0.35">
      <c r="A69" s="3">
        <v>42217</v>
      </c>
      <c r="B69" s="4">
        <v>4260228.2</v>
      </c>
      <c r="C69" s="5">
        <v>1.0716000000000001</v>
      </c>
      <c r="D69" s="4">
        <f t="shared" si="1"/>
        <v>4565260.5391200008</v>
      </c>
    </row>
    <row r="70" spans="1:4" x14ac:dyDescent="0.35">
      <c r="A70" s="3">
        <v>42248</v>
      </c>
      <c r="B70" s="4">
        <v>4232807.8</v>
      </c>
      <c r="C70" s="5">
        <v>1.0716000000000001</v>
      </c>
      <c r="D70" s="4">
        <f t="shared" si="1"/>
        <v>4535876.8384800004</v>
      </c>
    </row>
    <row r="71" spans="1:4" x14ac:dyDescent="0.35">
      <c r="A71" s="3">
        <v>42278</v>
      </c>
      <c r="B71" s="4">
        <v>4085379.2</v>
      </c>
      <c r="C71" s="5">
        <v>1.0716000000000001</v>
      </c>
      <c r="D71" s="4">
        <f t="shared" si="1"/>
        <v>4377892.3507200005</v>
      </c>
    </row>
    <row r="72" spans="1:4" x14ac:dyDescent="0.35">
      <c r="A72" s="3">
        <v>42309</v>
      </c>
      <c r="B72" s="4">
        <v>3746160.4</v>
      </c>
      <c r="C72" s="5">
        <v>1.0716000000000001</v>
      </c>
      <c r="D72" s="4">
        <f t="shared" si="1"/>
        <v>4014385.4846400004</v>
      </c>
    </row>
    <row r="73" spans="1:4" x14ac:dyDescent="0.35">
      <c r="A73" s="3">
        <v>42339</v>
      </c>
      <c r="B73" s="4">
        <v>3268332.3</v>
      </c>
      <c r="C73" s="5">
        <v>1.0716000000000001</v>
      </c>
      <c r="D73" s="4">
        <f t="shared" si="1"/>
        <v>3502344.89268</v>
      </c>
    </row>
    <row r="74" spans="1:4" x14ac:dyDescent="0.35">
      <c r="A74" s="3">
        <v>42370</v>
      </c>
      <c r="B74" s="4">
        <v>3679533.7</v>
      </c>
      <c r="C74" s="5">
        <v>1.0716000000000001</v>
      </c>
      <c r="D74" s="4">
        <f t="shared" si="1"/>
        <v>3942988.3129200004</v>
      </c>
    </row>
    <row r="75" spans="1:4" x14ac:dyDescent="0.35">
      <c r="A75" s="3">
        <v>42401</v>
      </c>
      <c r="B75" s="4">
        <v>3627322.4</v>
      </c>
      <c r="C75" s="5">
        <v>1.0716000000000001</v>
      </c>
      <c r="D75" s="4">
        <f t="shared" si="1"/>
        <v>3887038.6838400001</v>
      </c>
    </row>
    <row r="76" spans="1:4" x14ac:dyDescent="0.35">
      <c r="A76" s="3">
        <v>42430</v>
      </c>
      <c r="B76" s="4">
        <v>3786008.6</v>
      </c>
      <c r="C76" s="5">
        <v>1.0716000000000001</v>
      </c>
      <c r="D76" s="4">
        <f t="shared" si="1"/>
        <v>4057086.8157600006</v>
      </c>
    </row>
    <row r="77" spans="1:4" x14ac:dyDescent="0.35">
      <c r="A77" s="3">
        <v>42461</v>
      </c>
      <c r="B77" s="4">
        <v>3712612.5</v>
      </c>
      <c r="C77" s="5">
        <v>1.0716000000000001</v>
      </c>
      <c r="D77" s="4">
        <f t="shared" si="1"/>
        <v>3978435.5550000006</v>
      </c>
    </row>
    <row r="78" spans="1:4" x14ac:dyDescent="0.35">
      <c r="A78" s="3">
        <v>42491</v>
      </c>
      <c r="B78" s="4">
        <v>3476470</v>
      </c>
      <c r="C78" s="5">
        <v>1.0656000000000001</v>
      </c>
      <c r="D78" s="4">
        <f t="shared" si="1"/>
        <v>3704526.4320000005</v>
      </c>
    </row>
    <row r="79" spans="1:4" x14ac:dyDescent="0.35">
      <c r="A79" s="3">
        <v>42522</v>
      </c>
      <c r="B79" s="4">
        <v>3923887.2</v>
      </c>
      <c r="C79" s="5">
        <v>1.0656000000000001</v>
      </c>
      <c r="D79" s="4">
        <f t="shared" si="1"/>
        <v>4181294.2003200008</v>
      </c>
    </row>
    <row r="80" spans="1:4" x14ac:dyDescent="0.35">
      <c r="A80" s="3">
        <v>42552</v>
      </c>
      <c r="B80" s="4">
        <v>3614720</v>
      </c>
      <c r="C80" s="5">
        <v>1.0656000000000001</v>
      </c>
      <c r="D80" s="4">
        <f t="shared" si="1"/>
        <v>3851845.6320000002</v>
      </c>
    </row>
    <row r="81" spans="1:4" x14ac:dyDescent="0.35">
      <c r="A81" s="3">
        <v>42583</v>
      </c>
      <c r="B81" s="4">
        <v>4262722.5</v>
      </c>
      <c r="C81" s="5">
        <v>1.0656000000000001</v>
      </c>
      <c r="D81" s="4">
        <f t="shared" si="1"/>
        <v>4542357.0960000008</v>
      </c>
    </row>
    <row r="82" spans="1:4" x14ac:dyDescent="0.35">
      <c r="A82" s="3">
        <v>42614</v>
      </c>
      <c r="B82" s="4">
        <v>4076742.3</v>
      </c>
      <c r="C82" s="5">
        <v>1.0656000000000001</v>
      </c>
      <c r="D82" s="4">
        <f t="shared" si="1"/>
        <v>4344176.5948799998</v>
      </c>
    </row>
    <row r="83" spans="1:4" x14ac:dyDescent="0.35">
      <c r="A83" s="3">
        <v>42644</v>
      </c>
      <c r="B83" s="4">
        <v>3988247.8</v>
      </c>
      <c r="C83" s="5">
        <v>1.0656000000000001</v>
      </c>
      <c r="D83" s="4">
        <f t="shared" si="1"/>
        <v>4249876.85568</v>
      </c>
    </row>
    <row r="84" spans="1:4" x14ac:dyDescent="0.35">
      <c r="A84" s="3">
        <v>42675</v>
      </c>
      <c r="B84" s="4">
        <v>3910852.4</v>
      </c>
      <c r="C84" s="5">
        <v>1.0656000000000001</v>
      </c>
      <c r="D84" s="4">
        <f t="shared" si="1"/>
        <v>4167404.3174400004</v>
      </c>
    </row>
    <row r="85" spans="1:4" x14ac:dyDescent="0.35">
      <c r="A85" s="3">
        <v>42705</v>
      </c>
      <c r="B85" s="4">
        <v>3437396.7</v>
      </c>
      <c r="C85" s="5">
        <v>1.0656000000000001</v>
      </c>
      <c r="D85" s="4">
        <f t="shared" si="1"/>
        <v>3662889.9235200007</v>
      </c>
    </row>
    <row r="86" spans="1:4" x14ac:dyDescent="0.35">
      <c r="A86" s="3">
        <v>42736</v>
      </c>
      <c r="B86" s="4">
        <v>3975000.1</v>
      </c>
      <c r="C86" s="5">
        <v>1.0656000000000001</v>
      </c>
      <c r="D86" s="4">
        <f t="shared" si="1"/>
        <v>4235760.1065600002</v>
      </c>
    </row>
    <row r="87" spans="1:4" x14ac:dyDescent="0.35">
      <c r="A87" s="3">
        <v>42767</v>
      </c>
      <c r="B87" s="4">
        <v>3580095.8</v>
      </c>
      <c r="C87" s="5">
        <v>1.0656000000000001</v>
      </c>
      <c r="D87" s="4">
        <f t="shared" si="1"/>
        <v>3814950.0844800002</v>
      </c>
    </row>
    <row r="88" spans="1:4" x14ac:dyDescent="0.35">
      <c r="A88" s="3">
        <v>42795</v>
      </c>
      <c r="B88" s="4">
        <v>3981269.8</v>
      </c>
      <c r="C88" s="5">
        <v>1.0656000000000001</v>
      </c>
      <c r="D88" s="4">
        <f t="shared" si="1"/>
        <v>4242441.0988800004</v>
      </c>
    </row>
    <row r="89" spans="1:4" x14ac:dyDescent="0.35">
      <c r="A89" s="3">
        <v>42826</v>
      </c>
      <c r="B89" s="4">
        <v>3705174.7</v>
      </c>
      <c r="C89" s="5">
        <v>1.0656000000000001</v>
      </c>
      <c r="D89" s="4">
        <f t="shared" si="1"/>
        <v>3948234.1603200007</v>
      </c>
    </row>
    <row r="90" spans="1:4" x14ac:dyDescent="0.35">
      <c r="A90" s="3">
        <v>42856</v>
      </c>
      <c r="B90" s="4">
        <v>3919073</v>
      </c>
      <c r="C90" s="5">
        <v>1.0656000000000001</v>
      </c>
      <c r="D90" s="4">
        <f t="shared" si="1"/>
        <v>4176164.1888000006</v>
      </c>
    </row>
    <row r="91" spans="1:4" x14ac:dyDescent="0.35">
      <c r="A91" s="3">
        <v>42887</v>
      </c>
      <c r="B91" s="4">
        <v>3934211.5</v>
      </c>
      <c r="C91" s="5">
        <v>1.0656000000000001</v>
      </c>
      <c r="D91" s="4">
        <f t="shared" si="1"/>
        <v>4192295.7744000005</v>
      </c>
    </row>
    <row r="92" spans="1:4" x14ac:dyDescent="0.35">
      <c r="A92" s="3">
        <v>42917</v>
      </c>
      <c r="B92" s="4">
        <v>3614802.5</v>
      </c>
      <c r="C92" s="5">
        <v>1.0656000000000001</v>
      </c>
      <c r="D92" s="4">
        <f t="shared" si="1"/>
        <v>3851933.5440000002</v>
      </c>
    </row>
    <row r="93" spans="1:4" x14ac:dyDescent="0.35">
      <c r="A93" s="3">
        <v>42948</v>
      </c>
      <c r="B93" s="4">
        <v>4207880</v>
      </c>
      <c r="C93" s="5">
        <v>1.0656000000000001</v>
      </c>
      <c r="D93" s="4">
        <f t="shared" si="1"/>
        <v>4483916.9280000003</v>
      </c>
    </row>
    <row r="94" spans="1:4" x14ac:dyDescent="0.35">
      <c r="A94" s="3">
        <v>42979</v>
      </c>
      <c r="B94" s="4">
        <v>3821230.7</v>
      </c>
      <c r="C94" s="5">
        <v>1.0656000000000001</v>
      </c>
      <c r="D94" s="4">
        <f t="shared" si="1"/>
        <v>4071903.4339200007</v>
      </c>
    </row>
    <row r="95" spans="1:4" x14ac:dyDescent="0.35">
      <c r="A95" s="3">
        <v>43009</v>
      </c>
      <c r="B95" s="4">
        <v>4048113</v>
      </c>
      <c r="C95" s="5">
        <v>1.0656000000000001</v>
      </c>
      <c r="D95" s="4">
        <f t="shared" si="1"/>
        <v>4313669.2128000008</v>
      </c>
    </row>
    <row r="96" spans="1:4" x14ac:dyDescent="0.35">
      <c r="A96" s="3">
        <v>43040</v>
      </c>
      <c r="B96" s="4">
        <v>3898423.2</v>
      </c>
      <c r="C96" s="5">
        <v>1.0656000000000001</v>
      </c>
      <c r="D96" s="4">
        <f t="shared" si="1"/>
        <v>4154159.7619200004</v>
      </c>
    </row>
    <row r="97" spans="1:4" x14ac:dyDescent="0.35">
      <c r="A97" s="3">
        <v>43070</v>
      </c>
      <c r="B97" s="4">
        <v>3065252.9</v>
      </c>
      <c r="C97" s="5">
        <v>1.0656000000000001</v>
      </c>
      <c r="D97" s="4">
        <f t="shared" si="1"/>
        <v>3266333.4902400002</v>
      </c>
    </row>
    <row r="98" spans="1:4" x14ac:dyDescent="0.35">
      <c r="A98" s="3">
        <v>43101</v>
      </c>
      <c r="B98" s="4">
        <v>3853208.8</v>
      </c>
      <c r="C98" s="5">
        <v>1.0656000000000001</v>
      </c>
      <c r="D98" s="4">
        <f t="shared" si="1"/>
        <v>4105979.2972800001</v>
      </c>
    </row>
    <row r="99" spans="1:4" x14ac:dyDescent="0.35">
      <c r="A99" s="3">
        <v>43132</v>
      </c>
      <c r="B99" s="4">
        <v>3480850.4</v>
      </c>
      <c r="C99" s="5">
        <v>1.0656000000000001</v>
      </c>
      <c r="D99" s="4">
        <f t="shared" si="1"/>
        <v>3709194.1862400002</v>
      </c>
    </row>
    <row r="100" spans="1:4" x14ac:dyDescent="0.35">
      <c r="A100" s="3">
        <v>43160</v>
      </c>
      <c r="B100" s="4">
        <v>3785927.1</v>
      </c>
      <c r="C100" s="5">
        <v>1.0656000000000001</v>
      </c>
      <c r="D100" s="4">
        <f t="shared" si="1"/>
        <v>4034283.9177600006</v>
      </c>
    </row>
    <row r="101" spans="1:4" x14ac:dyDescent="0.35">
      <c r="A101" s="3">
        <v>43191</v>
      </c>
      <c r="B101" s="4">
        <v>3576531.7</v>
      </c>
      <c r="C101" s="5">
        <v>1.0656000000000001</v>
      </c>
      <c r="D101" s="4">
        <f t="shared" si="1"/>
        <v>3811152.1795200007</v>
      </c>
    </row>
    <row r="102" spans="1:4" x14ac:dyDescent="0.35">
      <c r="A102" s="3">
        <v>43221</v>
      </c>
      <c r="B102" s="4">
        <v>3944814.1</v>
      </c>
      <c r="C102" s="5">
        <v>1.0656000000000001</v>
      </c>
      <c r="D102" s="4">
        <f t="shared" si="1"/>
        <v>4203593.9049600009</v>
      </c>
    </row>
    <row r="103" spans="1:4" x14ac:dyDescent="0.35">
      <c r="A103" s="3">
        <v>43252</v>
      </c>
      <c r="B103" s="4">
        <v>3760515.6</v>
      </c>
      <c r="C103" s="5">
        <v>1.0656000000000001</v>
      </c>
      <c r="D103" s="4">
        <f t="shared" si="1"/>
        <v>4007205.4233600004</v>
      </c>
    </row>
    <row r="104" spans="1:4" x14ac:dyDescent="0.35">
      <c r="A104" s="3">
        <v>43282</v>
      </c>
      <c r="B104" s="4">
        <v>3579181.2</v>
      </c>
      <c r="C104" s="5">
        <v>1.0656000000000001</v>
      </c>
      <c r="D104" s="4">
        <f t="shared" si="1"/>
        <v>3813975.4867200004</v>
      </c>
    </row>
    <row r="105" spans="1:4" x14ac:dyDescent="0.35">
      <c r="A105" s="3">
        <v>43313</v>
      </c>
      <c r="B105" s="4">
        <v>3995351.8</v>
      </c>
      <c r="C105" s="5">
        <v>1.0656000000000001</v>
      </c>
      <c r="D105" s="4">
        <f t="shared" si="1"/>
        <v>4257446.8780800002</v>
      </c>
    </row>
    <row r="106" spans="1:4" x14ac:dyDescent="0.35">
      <c r="A106" s="3">
        <v>43344</v>
      </c>
      <c r="B106" s="4">
        <v>3575441.2</v>
      </c>
      <c r="C106" s="5">
        <v>1.0656000000000001</v>
      </c>
      <c r="D106" s="4">
        <f t="shared" si="1"/>
        <v>3809990.1427200004</v>
      </c>
    </row>
    <row r="107" spans="1:4" x14ac:dyDescent="0.35">
      <c r="A107" s="3">
        <v>43374</v>
      </c>
      <c r="B107" s="4">
        <v>3831664.8</v>
      </c>
      <c r="C107" s="5">
        <v>1.0656000000000001</v>
      </c>
      <c r="D107" s="4">
        <f t="shared" si="1"/>
        <v>4083022.0108800004</v>
      </c>
    </row>
    <row r="108" spans="1:4" x14ac:dyDescent="0.35">
      <c r="A108" s="3">
        <v>43405</v>
      </c>
      <c r="B108" s="4">
        <v>3572886.4</v>
      </c>
      <c r="C108" s="5">
        <v>1.0656000000000001</v>
      </c>
      <c r="D108" s="4">
        <f t="shared" si="1"/>
        <v>3807267.7478400003</v>
      </c>
    </row>
    <row r="109" spans="1:4" x14ac:dyDescent="0.35">
      <c r="A109" s="3">
        <v>43435</v>
      </c>
      <c r="B109" s="4">
        <v>2957582.6</v>
      </c>
      <c r="C109" s="5">
        <v>1.0656000000000001</v>
      </c>
      <c r="D109" s="4">
        <f t="shared" si="1"/>
        <v>3151600.0185600002</v>
      </c>
    </row>
    <row r="110" spans="1:4" x14ac:dyDescent="0.35">
      <c r="A110" s="3">
        <v>43466</v>
      </c>
      <c r="B110" s="4">
        <v>3713836.2</v>
      </c>
      <c r="C110" s="5">
        <v>1.0656000000000001</v>
      </c>
      <c r="D110" s="4">
        <f t="shared" si="1"/>
        <v>3957463.8547200006</v>
      </c>
    </row>
    <row r="111" spans="1:4" x14ac:dyDescent="0.35">
      <c r="A111" s="3">
        <v>43497</v>
      </c>
      <c r="B111" s="4">
        <v>3328094</v>
      </c>
      <c r="C111" s="5">
        <v>1.0656000000000001</v>
      </c>
      <c r="D111" s="4">
        <f t="shared" si="1"/>
        <v>3546416.9664000003</v>
      </c>
    </row>
    <row r="112" spans="1:4" x14ac:dyDescent="0.35">
      <c r="A112" s="3">
        <v>43525</v>
      </c>
      <c r="B112" s="4">
        <v>3702189.5</v>
      </c>
      <c r="C112" s="5">
        <v>1.0656000000000001</v>
      </c>
      <c r="D112" s="4">
        <f t="shared" si="1"/>
        <v>3945053.1312000002</v>
      </c>
    </row>
    <row r="113" spans="1:4" x14ac:dyDescent="0.35">
      <c r="A113" s="3">
        <v>43556</v>
      </c>
      <c r="B113" s="4">
        <v>3599075.3</v>
      </c>
      <c r="C113" s="5">
        <v>1.0656000000000001</v>
      </c>
      <c r="D113" s="4">
        <f t="shared" si="1"/>
        <v>3835174.63968</v>
      </c>
    </row>
    <row r="114" spans="1:4" x14ac:dyDescent="0.35">
      <c r="A114" s="3">
        <v>43586</v>
      </c>
      <c r="B114" s="4">
        <v>3737964.4</v>
      </c>
      <c r="C114" s="5">
        <v>1.0656000000000001</v>
      </c>
      <c r="D114" s="4">
        <f t="shared" si="1"/>
        <v>3983174.8646400003</v>
      </c>
    </row>
    <row r="115" spans="1:4" x14ac:dyDescent="0.35">
      <c r="A115" s="3">
        <v>43617</v>
      </c>
      <c r="B115" s="4">
        <v>3496913.5</v>
      </c>
      <c r="C115" s="5">
        <v>1.0656000000000001</v>
      </c>
      <c r="D115" s="4">
        <f t="shared" si="1"/>
        <v>3726311.0256000003</v>
      </c>
    </row>
    <row r="116" spans="1:4" x14ac:dyDescent="0.35">
      <c r="A116" s="3">
        <v>43647</v>
      </c>
      <c r="B116" s="4">
        <v>3535484.3</v>
      </c>
      <c r="C116" s="5">
        <v>1.0656000000000001</v>
      </c>
      <c r="D116" s="4">
        <f t="shared" si="1"/>
        <v>3767412.07008</v>
      </c>
    </row>
    <row r="117" spans="1:4" x14ac:dyDescent="0.35">
      <c r="A117" s="3">
        <v>43678</v>
      </c>
      <c r="B117" s="4">
        <v>3895410.4</v>
      </c>
      <c r="C117" s="5">
        <v>1.0656000000000001</v>
      </c>
      <c r="D117" s="4">
        <f t="shared" si="1"/>
        <v>4150949.3222400001</v>
      </c>
    </row>
    <row r="118" spans="1:4" x14ac:dyDescent="0.35">
      <c r="A118" s="3">
        <v>43709</v>
      </c>
      <c r="B118" s="4">
        <v>3701547.2</v>
      </c>
      <c r="C118" s="5">
        <v>1.0656000000000001</v>
      </c>
      <c r="D118" s="4">
        <f t="shared" si="1"/>
        <v>3944368.6963200006</v>
      </c>
    </row>
    <row r="119" spans="1:4" x14ac:dyDescent="0.35">
      <c r="A119" s="3">
        <v>43739</v>
      </c>
      <c r="B119" s="4">
        <v>3751540.1</v>
      </c>
      <c r="C119" s="5">
        <v>1.0656000000000001</v>
      </c>
      <c r="D119" s="4">
        <f t="shared" si="1"/>
        <v>3997641.1305600004</v>
      </c>
    </row>
    <row r="120" spans="1:4" x14ac:dyDescent="0.35">
      <c r="A120" s="3">
        <v>43770</v>
      </c>
      <c r="B120" s="4">
        <v>3388847.5</v>
      </c>
      <c r="C120" s="5">
        <v>1.0656000000000001</v>
      </c>
      <c r="D120" s="4">
        <f t="shared" si="1"/>
        <v>3611155.8960000002</v>
      </c>
    </row>
    <row r="121" spans="1:4" x14ac:dyDescent="0.35">
      <c r="A121" s="3">
        <v>43800</v>
      </c>
      <c r="B121" s="4">
        <v>2915245.6</v>
      </c>
      <c r="C121" s="5">
        <v>1.0656000000000001</v>
      </c>
      <c r="D121" s="4">
        <f t="shared" si="1"/>
        <v>3106485.7113600005</v>
      </c>
    </row>
    <row r="122" spans="1:4" x14ac:dyDescent="0.35">
      <c r="B122" s="6">
        <f>SUM(B2:B121)</f>
        <v>445703181.23000008</v>
      </c>
      <c r="C122" s="6"/>
      <c r="D122" s="6">
        <f t="shared" ref="D122" si="2">SUM(D2:D121)</f>
        <v>476449927.92120093</v>
      </c>
    </row>
    <row r="123" spans="1:4" x14ac:dyDescent="0.35">
      <c r="B123" s="6"/>
      <c r="C123" s="6"/>
      <c r="D123" s="6"/>
    </row>
    <row r="124" spans="1:4" x14ac:dyDescent="0.35">
      <c r="A124" s="40" t="s">
        <v>20</v>
      </c>
      <c r="B124" s="6"/>
    </row>
    <row r="125" spans="1:4" x14ac:dyDescent="0.35">
      <c r="A125" s="7">
        <v>2010</v>
      </c>
      <c r="B125" s="4">
        <f>SUM(B2:B13)</f>
        <v>38077454.969999999</v>
      </c>
      <c r="C125" s="4"/>
      <c r="D125" s="4">
        <f t="shared" ref="D125" si="3">SUM(D2:D13)</f>
        <v>40739069.072402999</v>
      </c>
    </row>
    <row r="126" spans="1:4" x14ac:dyDescent="0.35">
      <c r="A126" s="7">
        <v>2011</v>
      </c>
      <c r="B126" s="4">
        <f>SUM(B14:B25)</f>
        <v>39521514.93</v>
      </c>
      <c r="C126" s="4"/>
      <c r="D126" s="4">
        <f t="shared" ref="D126" si="4">SUM(D14:D25)</f>
        <v>42284068.823606998</v>
      </c>
    </row>
    <row r="127" spans="1:4" x14ac:dyDescent="0.35">
      <c r="A127" s="7">
        <v>2012</v>
      </c>
      <c r="B127" s="4">
        <f>SUM(B26:B37)</f>
        <v>42337528.850000001</v>
      </c>
      <c r="C127" s="4"/>
      <c r="D127" s="4">
        <f t="shared" ref="D127" si="5">SUM(D26:D37)</f>
        <v>45313943.098423012</v>
      </c>
    </row>
    <row r="128" spans="1:4" x14ac:dyDescent="0.35">
      <c r="A128" s="7">
        <v>2013</v>
      </c>
      <c r="B128" s="4">
        <f>SUM(B38:B49)</f>
        <v>49310777.399999991</v>
      </c>
      <c r="C128" s="4"/>
      <c r="D128" s="4">
        <f t="shared" ref="D128" si="6">SUM(D38:D49)</f>
        <v>52841429.061840005</v>
      </c>
    </row>
    <row r="129" spans="1:4" x14ac:dyDescent="0.35">
      <c r="A129" s="7">
        <v>2014</v>
      </c>
      <c r="B129" s="4">
        <f>SUM(B50:B61)</f>
        <v>50998403.280000001</v>
      </c>
      <c r="C129" s="4"/>
      <c r="D129" s="4">
        <f t="shared" ref="D129" si="7">SUM(D50:D61)</f>
        <v>54649888.954847999</v>
      </c>
    </row>
    <row r="130" spans="1:4" x14ac:dyDescent="0.35">
      <c r="A130" s="7">
        <v>2015</v>
      </c>
      <c r="B130" s="4">
        <f>SUM(B62:B73)</f>
        <v>47530354.799999997</v>
      </c>
      <c r="C130" s="4"/>
      <c r="D130" s="4">
        <f t="shared" ref="D130" si="8">SUM(D62:D73)</f>
        <v>50933528.203680009</v>
      </c>
    </row>
    <row r="131" spans="1:4" x14ac:dyDescent="0.35">
      <c r="A131" s="7">
        <v>2016</v>
      </c>
      <c r="B131" s="4">
        <f>SUM(B74:B85)</f>
        <v>45496516.099999994</v>
      </c>
      <c r="C131" s="4"/>
      <c r="D131" s="4">
        <f t="shared" ref="D131" si="9">SUM(D74:D85)</f>
        <v>48569920.419360012</v>
      </c>
    </row>
    <row r="132" spans="1:4" x14ac:dyDescent="0.35">
      <c r="A132" s="7">
        <v>2017</v>
      </c>
      <c r="B132" s="4">
        <f>SUM(B86:B97)</f>
        <v>45750527.200000003</v>
      </c>
      <c r="C132" s="4"/>
      <c r="D132" s="4">
        <f t="shared" ref="D132" si="10">SUM(D86:D97)</f>
        <v>48751761.784320004</v>
      </c>
    </row>
    <row r="133" spans="1:4" x14ac:dyDescent="0.35">
      <c r="A133" s="7">
        <v>2018</v>
      </c>
      <c r="B133" s="4">
        <f>SUM(B98:B109)</f>
        <v>43913955.700000003</v>
      </c>
      <c r="C133" s="4"/>
      <c r="D133" s="4">
        <f t="shared" ref="D133" si="11">SUM(D98:D109)</f>
        <v>46794711.193920009</v>
      </c>
    </row>
    <row r="134" spans="1:4" x14ac:dyDescent="0.35">
      <c r="A134" s="7">
        <v>2019</v>
      </c>
      <c r="B134" s="4">
        <f>SUM(B110:B121)</f>
        <v>42766148</v>
      </c>
      <c r="C134" s="4"/>
      <c r="D134" s="4">
        <f t="shared" ref="D134" si="12">SUM(D110:D121)</f>
        <v>45571607.308800004</v>
      </c>
    </row>
    <row r="135" spans="1:4" x14ac:dyDescent="0.35">
      <c r="B135" s="6">
        <f>SUM(B125:B134)</f>
        <v>445703181.2299999</v>
      </c>
      <c r="C135" s="6"/>
      <c r="D135" s="6">
        <f t="shared" ref="D135" si="13">SUM(D125:D134)</f>
        <v>476449927.92120099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7"/>
  <sheetViews>
    <sheetView tabSelected="1" workbookViewId="0">
      <pane ySplit="3" topLeftCell="A115" activePane="bottomLeft" state="frozen"/>
      <selection pane="bottomLeft"/>
    </sheetView>
  </sheetViews>
  <sheetFormatPr defaultRowHeight="14.5" x14ac:dyDescent="0.35"/>
  <cols>
    <col min="1" max="1" width="12.08984375" style="8" customWidth="1"/>
    <col min="2" max="2" width="3" style="9" customWidth="1"/>
    <col min="3" max="5" width="12.90625" style="9" customWidth="1"/>
    <col min="6" max="6" width="3.26953125" style="9" customWidth="1"/>
    <col min="7" max="7" width="15.81640625" style="35" bestFit="1" customWidth="1"/>
    <col min="8" max="8" width="13.81640625" style="39" customWidth="1"/>
    <col min="9" max="9" width="34.54296875" style="31" customWidth="1"/>
    <col min="10" max="10" width="2.7265625" style="9" customWidth="1"/>
    <col min="11" max="11" width="9.1796875" style="9" bestFit="1" customWidth="1"/>
    <col min="12" max="12" width="12.26953125" style="17" bestFit="1" customWidth="1"/>
    <col min="13" max="13" width="1.7265625" style="9" customWidth="1"/>
    <col min="14" max="14" width="8.54296875" style="9" bestFit="1" customWidth="1"/>
    <col min="15" max="15" width="15.36328125" style="17" bestFit="1" customWidth="1"/>
    <col min="16" max="16" width="1.7265625" style="9" customWidth="1"/>
    <col min="17" max="17" width="8.54296875" style="9" bestFit="1" customWidth="1"/>
    <col min="18" max="18" width="15.36328125" style="17" bestFit="1" customWidth="1"/>
    <col min="19" max="19" width="1.7265625" style="9" customWidth="1"/>
    <col min="20" max="20" width="8.54296875" style="9" bestFit="1" customWidth="1"/>
    <col min="21" max="21" width="15.36328125" style="17" bestFit="1" customWidth="1"/>
    <col min="22" max="22" width="1.7265625" style="9" customWidth="1"/>
    <col min="23" max="23" width="8.54296875" style="9" bestFit="1" customWidth="1"/>
    <col min="24" max="24" width="15.36328125" style="17" bestFit="1" customWidth="1"/>
    <col min="25" max="25" width="1.7265625" style="9" customWidth="1"/>
    <col min="26" max="26" width="8.54296875" style="9" bestFit="1" customWidth="1"/>
    <col min="27" max="27" width="15.36328125" style="17" bestFit="1" customWidth="1"/>
    <col min="28" max="16384" width="8.7265625" style="8"/>
  </cols>
  <sheetData>
    <row r="1" spans="1:27" x14ac:dyDescent="0.35">
      <c r="C1" s="44" t="s">
        <v>14</v>
      </c>
      <c r="E1" s="45" t="s">
        <v>1</v>
      </c>
      <c r="H1" s="43" t="s">
        <v>19</v>
      </c>
      <c r="K1" s="41" t="s">
        <v>8</v>
      </c>
      <c r="L1" s="42"/>
      <c r="M1" s="10"/>
      <c r="N1" s="41" t="s">
        <v>9</v>
      </c>
      <c r="O1" s="42"/>
      <c r="P1" s="10"/>
      <c r="Q1" s="41" t="s">
        <v>10</v>
      </c>
      <c r="R1" s="42"/>
      <c r="S1" s="10"/>
      <c r="T1" s="41" t="s">
        <v>11</v>
      </c>
      <c r="U1" s="42"/>
      <c r="V1" s="10"/>
      <c r="W1" s="41" t="s">
        <v>12</v>
      </c>
      <c r="X1" s="42"/>
      <c r="Y1" s="10"/>
      <c r="Z1" s="41" t="s">
        <v>13</v>
      </c>
      <c r="AA1" s="42"/>
    </row>
    <row r="2" spans="1:27" ht="14.5" customHeight="1" x14ac:dyDescent="0.35">
      <c r="C2" s="44"/>
      <c r="E2" s="45"/>
      <c r="G2" s="35" t="s">
        <v>15</v>
      </c>
      <c r="H2" s="43"/>
      <c r="K2" s="27" t="s">
        <v>5</v>
      </c>
      <c r="L2" s="28" t="s">
        <v>6</v>
      </c>
      <c r="M2" s="10"/>
      <c r="N2" s="29" t="s">
        <v>5</v>
      </c>
      <c r="O2" s="30" t="s">
        <v>7</v>
      </c>
      <c r="P2" s="10"/>
      <c r="Q2" s="29" t="s">
        <v>5</v>
      </c>
      <c r="R2" s="30" t="s">
        <v>7</v>
      </c>
      <c r="S2" s="10"/>
      <c r="T2" s="29" t="s">
        <v>5</v>
      </c>
      <c r="U2" s="30" t="s">
        <v>7</v>
      </c>
      <c r="V2" s="10"/>
      <c r="W2" s="29" t="s">
        <v>5</v>
      </c>
      <c r="X2" s="30" t="s">
        <v>7</v>
      </c>
      <c r="Y2" s="10"/>
      <c r="Z2" s="29" t="s">
        <v>5</v>
      </c>
      <c r="AA2" s="30" t="s">
        <v>7</v>
      </c>
    </row>
    <row r="3" spans="1:27" s="12" customFormat="1" ht="29" x14ac:dyDescent="0.35">
      <c r="A3" s="11" t="s">
        <v>2</v>
      </c>
      <c r="B3" s="11"/>
      <c r="C3" s="44"/>
      <c r="D3" s="15" t="s">
        <v>0</v>
      </c>
      <c r="E3" s="45"/>
      <c r="F3" s="11"/>
      <c r="G3" s="36" t="s">
        <v>16</v>
      </c>
      <c r="H3" s="43"/>
      <c r="I3" s="34" t="s">
        <v>17</v>
      </c>
      <c r="J3" s="11"/>
      <c r="K3" s="13" t="s">
        <v>3</v>
      </c>
      <c r="L3" s="14" t="s">
        <v>4</v>
      </c>
      <c r="M3" s="15"/>
      <c r="N3" s="13" t="s">
        <v>3</v>
      </c>
      <c r="O3" s="14" t="s">
        <v>4</v>
      </c>
      <c r="P3" s="15"/>
      <c r="Q3" s="13" t="s">
        <v>3</v>
      </c>
      <c r="R3" s="14" t="s">
        <v>4</v>
      </c>
      <c r="S3" s="15"/>
      <c r="T3" s="13" t="s">
        <v>3</v>
      </c>
      <c r="U3" s="14" t="s">
        <v>4</v>
      </c>
      <c r="V3" s="15"/>
      <c r="W3" s="13" t="s">
        <v>3</v>
      </c>
      <c r="X3" s="14" t="s">
        <v>4</v>
      </c>
      <c r="Y3" s="15"/>
      <c r="Z3" s="13" t="s">
        <v>3</v>
      </c>
      <c r="AA3" s="14" t="s">
        <v>4</v>
      </c>
    </row>
    <row r="4" spans="1:27" x14ac:dyDescent="0.35">
      <c r="A4" s="16">
        <v>40179</v>
      </c>
      <c r="B4" s="17"/>
      <c r="C4" s="17">
        <f t="shared" ref="C4:C35" si="0">L4+O4+R4+U4+X4+AA4</f>
        <v>3259459.42</v>
      </c>
      <c r="D4" s="18">
        <v>1.0699000000000001</v>
      </c>
      <c r="E4" s="17">
        <f>C4*D4</f>
        <v>3487295.6334580001</v>
      </c>
      <c r="F4" s="17"/>
      <c r="G4" s="37">
        <f t="shared" ref="G4:G41" si="1">L4+R4+U4+X4+AA4</f>
        <v>2987793.42</v>
      </c>
      <c r="H4" s="38">
        <f>G4-'Rate Class GS 1000-4999 kW'!B2</f>
        <v>0</v>
      </c>
      <c r="I4" s="32" t="s">
        <v>29</v>
      </c>
      <c r="J4" s="17"/>
      <c r="K4" s="19" t="s">
        <v>23</v>
      </c>
      <c r="L4" s="17">
        <v>499408</v>
      </c>
      <c r="N4" s="19" t="s">
        <v>24</v>
      </c>
      <c r="O4" s="17">
        <v>271666</v>
      </c>
      <c r="Q4" s="19" t="s">
        <v>25</v>
      </c>
      <c r="R4" s="17">
        <v>584388</v>
      </c>
      <c r="T4" s="19" t="s">
        <v>26</v>
      </c>
      <c r="U4" s="17">
        <v>480699</v>
      </c>
      <c r="W4" s="19" t="s">
        <v>27</v>
      </c>
      <c r="X4" s="17">
        <v>439456</v>
      </c>
      <c r="Z4" s="19" t="s">
        <v>28</v>
      </c>
      <c r="AA4" s="17">
        <v>983842.42</v>
      </c>
    </row>
    <row r="5" spans="1:27" x14ac:dyDescent="0.35">
      <c r="A5" s="16">
        <v>40210</v>
      </c>
      <c r="B5" s="17"/>
      <c r="C5" s="17">
        <f t="shared" si="0"/>
        <v>2994523.33</v>
      </c>
      <c r="D5" s="18">
        <f>D4</f>
        <v>1.0699000000000001</v>
      </c>
      <c r="E5" s="17">
        <f t="shared" ref="E5:E68" si="2">C5*D5</f>
        <v>3203840.5107670003</v>
      </c>
      <c r="F5" s="17"/>
      <c r="G5" s="37">
        <f t="shared" si="1"/>
        <v>2719865.33</v>
      </c>
      <c r="H5" s="38">
        <f>G5-'Rate Class GS 1000-4999 kW'!B3</f>
        <v>0</v>
      </c>
      <c r="I5" s="32" t="s">
        <v>29</v>
      </c>
      <c r="J5" s="17"/>
      <c r="K5" s="19" t="s">
        <v>23</v>
      </c>
      <c r="L5" s="17">
        <v>480732</v>
      </c>
      <c r="N5" s="19" t="s">
        <v>24</v>
      </c>
      <c r="O5" s="17">
        <v>274658</v>
      </c>
      <c r="Q5" s="19" t="s">
        <v>25</v>
      </c>
      <c r="R5" s="17">
        <v>464850</v>
      </c>
      <c r="T5" s="19" t="s">
        <v>26</v>
      </c>
      <c r="U5" s="17">
        <v>466194</v>
      </c>
      <c r="W5" s="19" t="s">
        <v>27</v>
      </c>
      <c r="X5" s="17">
        <v>408924</v>
      </c>
      <c r="Z5" s="19" t="s">
        <v>28</v>
      </c>
      <c r="AA5" s="17">
        <v>899165.33</v>
      </c>
    </row>
    <row r="6" spans="1:27" x14ac:dyDescent="0.35">
      <c r="A6" s="16">
        <v>40238</v>
      </c>
      <c r="B6" s="17"/>
      <c r="C6" s="17">
        <f t="shared" si="0"/>
        <v>3408560.67</v>
      </c>
      <c r="D6" s="18">
        <f t="shared" ref="D6:D69" si="3">D5</f>
        <v>1.0699000000000001</v>
      </c>
      <c r="E6" s="17">
        <f t="shared" si="2"/>
        <v>3646819.0608330001</v>
      </c>
      <c r="F6" s="17"/>
      <c r="G6" s="37">
        <f t="shared" si="1"/>
        <v>3153854.67</v>
      </c>
      <c r="H6" s="38">
        <f>G6-'Rate Class GS 1000-4999 kW'!B4</f>
        <v>0</v>
      </c>
      <c r="I6" s="32" t="s">
        <v>29</v>
      </c>
      <c r="J6" s="17"/>
      <c r="K6" s="19" t="s">
        <v>23</v>
      </c>
      <c r="L6" s="17">
        <v>546136</v>
      </c>
      <c r="N6" s="19" t="s">
        <v>24</v>
      </c>
      <c r="O6" s="17">
        <v>254706</v>
      </c>
      <c r="Q6" s="19" t="s">
        <v>25</v>
      </c>
      <c r="R6" s="17">
        <v>591764</v>
      </c>
      <c r="T6" s="19" t="s">
        <v>26</v>
      </c>
      <c r="U6" s="17">
        <v>522049</v>
      </c>
      <c r="W6" s="19" t="s">
        <v>27</v>
      </c>
      <c r="X6" s="17">
        <v>492060</v>
      </c>
      <c r="Z6" s="19" t="s">
        <v>28</v>
      </c>
      <c r="AA6" s="17">
        <v>1001845.67</v>
      </c>
    </row>
    <row r="7" spans="1:27" x14ac:dyDescent="0.35">
      <c r="A7" s="16">
        <v>40269</v>
      </c>
      <c r="B7" s="17"/>
      <c r="C7" s="17">
        <f t="shared" si="0"/>
        <v>3300591.23</v>
      </c>
      <c r="D7" s="18">
        <f t="shared" si="3"/>
        <v>1.0699000000000001</v>
      </c>
      <c r="E7" s="17">
        <f t="shared" si="2"/>
        <v>3531302.5569770001</v>
      </c>
      <c r="F7" s="17"/>
      <c r="G7" s="37">
        <f t="shared" si="1"/>
        <v>2988409.23</v>
      </c>
      <c r="H7" s="38">
        <f>G7-'Rate Class GS 1000-4999 kW'!B5</f>
        <v>0</v>
      </c>
      <c r="I7" s="32" t="s">
        <v>29</v>
      </c>
      <c r="J7" s="17"/>
      <c r="K7" s="19" t="s">
        <v>23</v>
      </c>
      <c r="L7" s="17">
        <v>506864</v>
      </c>
      <c r="N7" s="19" t="s">
        <v>24</v>
      </c>
      <c r="O7" s="17">
        <v>312182</v>
      </c>
      <c r="Q7" s="19" t="s">
        <v>25</v>
      </c>
      <c r="R7" s="17">
        <v>574025</v>
      </c>
      <c r="T7" s="19" t="s">
        <v>26</v>
      </c>
      <c r="U7" s="17">
        <v>483634</v>
      </c>
      <c r="W7" s="19" t="s">
        <v>27</v>
      </c>
      <c r="X7" s="17">
        <v>470556</v>
      </c>
      <c r="Z7" s="19" t="s">
        <v>28</v>
      </c>
      <c r="AA7" s="17">
        <v>953330.23</v>
      </c>
    </row>
    <row r="8" spans="1:27" x14ac:dyDescent="0.35">
      <c r="A8" s="16">
        <v>40299</v>
      </c>
      <c r="B8" s="17"/>
      <c r="C8" s="17">
        <f t="shared" si="0"/>
        <v>3539101.19</v>
      </c>
      <c r="D8" s="18">
        <f t="shared" si="3"/>
        <v>1.0699000000000001</v>
      </c>
      <c r="E8" s="17">
        <f t="shared" si="2"/>
        <v>3786484.3631810001</v>
      </c>
      <c r="F8" s="17"/>
      <c r="G8" s="37">
        <f t="shared" si="1"/>
        <v>3280535.19</v>
      </c>
      <c r="H8" s="38">
        <f>G8-'Rate Class GS 1000-4999 kW'!B6</f>
        <v>0</v>
      </c>
      <c r="I8" s="32" t="s">
        <v>29</v>
      </c>
      <c r="J8" s="17"/>
      <c r="K8" s="19" t="s">
        <v>23</v>
      </c>
      <c r="L8" s="17">
        <v>472764</v>
      </c>
      <c r="N8" s="19" t="s">
        <v>24</v>
      </c>
      <c r="O8" s="17">
        <v>258566</v>
      </c>
      <c r="Q8" s="19" t="s">
        <v>25</v>
      </c>
      <c r="R8" s="17">
        <v>671618</v>
      </c>
      <c r="T8" s="19" t="s">
        <v>26</v>
      </c>
      <c r="U8" s="17">
        <v>556774</v>
      </c>
      <c r="W8" s="19" t="s">
        <v>27</v>
      </c>
      <c r="X8" s="17">
        <v>533216</v>
      </c>
      <c r="Z8" s="19" t="s">
        <v>28</v>
      </c>
      <c r="AA8" s="17">
        <v>1046163.19</v>
      </c>
    </row>
    <row r="9" spans="1:27" x14ac:dyDescent="0.35">
      <c r="A9" s="16">
        <v>40330</v>
      </c>
      <c r="B9" s="17"/>
      <c r="C9" s="17">
        <f t="shared" si="0"/>
        <v>3608908.35</v>
      </c>
      <c r="D9" s="18">
        <f t="shared" si="3"/>
        <v>1.0699000000000001</v>
      </c>
      <c r="E9" s="17">
        <f t="shared" si="2"/>
        <v>3861171.0436650002</v>
      </c>
      <c r="F9" s="17"/>
      <c r="G9" s="37">
        <f t="shared" si="1"/>
        <v>3323992.35</v>
      </c>
      <c r="H9" s="38">
        <f>G9-'Rate Class GS 1000-4999 kW'!B7</f>
        <v>0</v>
      </c>
      <c r="I9" s="32" t="s">
        <v>29</v>
      </c>
      <c r="J9" s="17"/>
      <c r="K9" s="19" t="s">
        <v>23</v>
      </c>
      <c r="L9" s="17">
        <v>446380</v>
      </c>
      <c r="N9" s="19" t="s">
        <v>24</v>
      </c>
      <c r="O9" s="17">
        <v>284916</v>
      </c>
      <c r="Q9" s="19" t="s">
        <v>25</v>
      </c>
      <c r="R9" s="17">
        <v>657573</v>
      </c>
      <c r="T9" s="19" t="s">
        <v>26</v>
      </c>
      <c r="U9" s="17">
        <v>568653</v>
      </c>
      <c r="W9" s="19" t="s">
        <v>27</v>
      </c>
      <c r="X9" s="17">
        <v>604712</v>
      </c>
      <c r="Z9" s="19" t="s">
        <v>28</v>
      </c>
      <c r="AA9" s="17">
        <v>1046674.35</v>
      </c>
    </row>
    <row r="10" spans="1:27" x14ac:dyDescent="0.35">
      <c r="A10" s="16">
        <v>40360</v>
      </c>
      <c r="B10" s="17"/>
      <c r="C10" s="17">
        <f t="shared" si="0"/>
        <v>3478659.42</v>
      </c>
      <c r="D10" s="18">
        <f t="shared" si="3"/>
        <v>1.0699000000000001</v>
      </c>
      <c r="E10" s="17">
        <f t="shared" si="2"/>
        <v>3721817.7134580002</v>
      </c>
      <c r="F10" s="17"/>
      <c r="G10" s="37">
        <f t="shared" si="1"/>
        <v>3186821.42</v>
      </c>
      <c r="H10" s="38">
        <f>G10-'Rate Class GS 1000-4999 kW'!B8</f>
        <v>0</v>
      </c>
      <c r="I10" s="32" t="s">
        <v>29</v>
      </c>
      <c r="J10" s="17"/>
      <c r="K10" s="19" t="s">
        <v>23</v>
      </c>
      <c r="L10" s="17">
        <v>484680</v>
      </c>
      <c r="N10" s="19" t="s">
        <v>24</v>
      </c>
      <c r="O10" s="17">
        <v>291838</v>
      </c>
      <c r="Q10" s="19" t="s">
        <v>25</v>
      </c>
      <c r="R10" s="17">
        <v>672406</v>
      </c>
      <c r="T10" s="19" t="s">
        <v>26</v>
      </c>
      <c r="U10" s="17">
        <v>564169</v>
      </c>
      <c r="W10" s="19" t="s">
        <v>27</v>
      </c>
      <c r="X10" s="17">
        <v>448968</v>
      </c>
      <c r="Z10" s="19" t="s">
        <v>28</v>
      </c>
      <c r="AA10" s="17">
        <v>1016598.42</v>
      </c>
    </row>
    <row r="11" spans="1:27" x14ac:dyDescent="0.35">
      <c r="A11" s="16">
        <v>40391</v>
      </c>
      <c r="B11" s="17"/>
      <c r="C11" s="17">
        <f t="shared" si="0"/>
        <v>3898252.56</v>
      </c>
      <c r="D11" s="18">
        <f t="shared" si="3"/>
        <v>1.0699000000000001</v>
      </c>
      <c r="E11" s="17">
        <f t="shared" si="2"/>
        <v>4170740.4139440004</v>
      </c>
      <c r="F11" s="17"/>
      <c r="G11" s="37">
        <f t="shared" si="1"/>
        <v>3515730.56</v>
      </c>
      <c r="H11" s="38">
        <f>G11-'Rate Class GS 1000-4999 kW'!B9</f>
        <v>0</v>
      </c>
      <c r="I11" s="32" t="s">
        <v>29</v>
      </c>
      <c r="J11" s="17"/>
      <c r="K11" s="19" t="s">
        <v>23</v>
      </c>
      <c r="L11" s="17">
        <v>535680</v>
      </c>
      <c r="N11" s="19" t="s">
        <v>24</v>
      </c>
      <c r="O11" s="17">
        <v>382522</v>
      </c>
      <c r="Q11" s="19" t="s">
        <v>25</v>
      </c>
      <c r="R11" s="17">
        <v>715550</v>
      </c>
      <c r="T11" s="19" t="s">
        <v>26</v>
      </c>
      <c r="U11" s="17">
        <v>571599</v>
      </c>
      <c r="W11" s="19" t="s">
        <v>27</v>
      </c>
      <c r="X11" s="17">
        <v>582044</v>
      </c>
      <c r="Z11" s="19" t="s">
        <v>28</v>
      </c>
      <c r="AA11" s="17">
        <v>1110857.56</v>
      </c>
    </row>
    <row r="12" spans="1:27" x14ac:dyDescent="0.35">
      <c r="A12" s="16">
        <v>40422</v>
      </c>
      <c r="B12" s="17"/>
      <c r="C12" s="17">
        <f t="shared" si="0"/>
        <v>3663714.85</v>
      </c>
      <c r="D12" s="18">
        <f t="shared" si="3"/>
        <v>1.0699000000000001</v>
      </c>
      <c r="E12" s="17">
        <f t="shared" si="2"/>
        <v>3919808.5180150005</v>
      </c>
      <c r="F12" s="17"/>
      <c r="G12" s="37">
        <f t="shared" si="1"/>
        <v>3349150.85</v>
      </c>
      <c r="H12" s="38">
        <f>G12-'Rate Class GS 1000-4999 kW'!B10</f>
        <v>0</v>
      </c>
      <c r="I12" s="32" t="s">
        <v>29</v>
      </c>
      <c r="J12" s="17"/>
      <c r="K12" s="19" t="s">
        <v>23</v>
      </c>
      <c r="L12" s="17">
        <v>457108</v>
      </c>
      <c r="N12" s="19" t="s">
        <v>24</v>
      </c>
      <c r="O12" s="17">
        <v>314564</v>
      </c>
      <c r="Q12" s="19" t="s">
        <v>25</v>
      </c>
      <c r="R12" s="17">
        <v>676329</v>
      </c>
      <c r="T12" s="19" t="s">
        <v>26</v>
      </c>
      <c r="U12" s="17">
        <v>570198</v>
      </c>
      <c r="W12" s="19" t="s">
        <v>27</v>
      </c>
      <c r="X12" s="17">
        <v>537880</v>
      </c>
      <c r="Z12" s="19" t="s">
        <v>28</v>
      </c>
      <c r="AA12" s="17">
        <v>1107635.8500000001</v>
      </c>
    </row>
    <row r="13" spans="1:27" x14ac:dyDescent="0.35">
      <c r="A13" s="16">
        <v>40452</v>
      </c>
      <c r="B13" s="17"/>
      <c r="C13" s="17">
        <f t="shared" si="0"/>
        <v>3685538.1399999997</v>
      </c>
      <c r="D13" s="18">
        <f t="shared" si="3"/>
        <v>1.0699000000000001</v>
      </c>
      <c r="E13" s="17">
        <f t="shared" si="2"/>
        <v>3943157.2559859999</v>
      </c>
      <c r="F13" s="17"/>
      <c r="G13" s="37">
        <f t="shared" si="1"/>
        <v>3349540.1399999997</v>
      </c>
      <c r="H13" s="38">
        <f>G13-'Rate Class GS 1000-4999 kW'!B11</f>
        <v>0</v>
      </c>
      <c r="I13" s="32" t="s">
        <v>29</v>
      </c>
      <c r="J13" s="17"/>
      <c r="K13" s="19" t="s">
        <v>23</v>
      </c>
      <c r="L13" s="17">
        <v>516992</v>
      </c>
      <c r="N13" s="19" t="s">
        <v>24</v>
      </c>
      <c r="O13" s="17">
        <v>335998</v>
      </c>
      <c r="Q13" s="19" t="s">
        <v>25</v>
      </c>
      <c r="R13" s="17">
        <v>679247</v>
      </c>
      <c r="T13" s="19" t="s">
        <v>26</v>
      </c>
      <c r="U13" s="17">
        <v>542943</v>
      </c>
      <c r="W13" s="19" t="s">
        <v>27</v>
      </c>
      <c r="X13" s="17">
        <v>498712</v>
      </c>
      <c r="Z13" s="19" t="s">
        <v>28</v>
      </c>
      <c r="AA13" s="17">
        <v>1111646.1399999999</v>
      </c>
    </row>
    <row r="14" spans="1:27" x14ac:dyDescent="0.35">
      <c r="A14" s="16">
        <v>40483</v>
      </c>
      <c r="B14" s="17"/>
      <c r="C14" s="17">
        <f t="shared" si="0"/>
        <v>3640282.55</v>
      </c>
      <c r="D14" s="18">
        <f t="shared" si="3"/>
        <v>1.0699000000000001</v>
      </c>
      <c r="E14" s="17">
        <f t="shared" si="2"/>
        <v>3894738.300245</v>
      </c>
      <c r="F14" s="17"/>
      <c r="G14" s="37">
        <f t="shared" si="1"/>
        <v>3287700.55</v>
      </c>
      <c r="H14" s="38">
        <f>G14-'Rate Class GS 1000-4999 kW'!B12</f>
        <v>0</v>
      </c>
      <c r="I14" s="32" t="s">
        <v>29</v>
      </c>
      <c r="J14" s="17"/>
      <c r="K14" s="19" t="s">
        <v>23</v>
      </c>
      <c r="L14" s="17">
        <v>517008</v>
      </c>
      <c r="N14" s="19" t="s">
        <v>24</v>
      </c>
      <c r="O14" s="17">
        <v>352582</v>
      </c>
      <c r="Q14" s="19" t="s">
        <v>25</v>
      </c>
      <c r="R14" s="17">
        <v>635998</v>
      </c>
      <c r="T14" s="19" t="s">
        <v>26</v>
      </c>
      <c r="U14" s="17">
        <v>541598</v>
      </c>
      <c r="W14" s="19" t="s">
        <v>27</v>
      </c>
      <c r="X14" s="17">
        <v>503632</v>
      </c>
      <c r="Z14" s="19" t="s">
        <v>28</v>
      </c>
      <c r="AA14" s="17">
        <v>1089464.55</v>
      </c>
    </row>
    <row r="15" spans="1:27" x14ac:dyDescent="0.35">
      <c r="A15" s="16">
        <v>40513</v>
      </c>
      <c r="B15" s="17"/>
      <c r="C15" s="17">
        <f t="shared" si="0"/>
        <v>3228017.26</v>
      </c>
      <c r="D15" s="18">
        <f t="shared" si="3"/>
        <v>1.0699000000000001</v>
      </c>
      <c r="E15" s="17">
        <f t="shared" si="2"/>
        <v>3453655.6664740001</v>
      </c>
      <c r="F15" s="17"/>
      <c r="G15" s="37">
        <f t="shared" si="1"/>
        <v>2934061.26</v>
      </c>
      <c r="H15" s="38">
        <f>G15-'Rate Class GS 1000-4999 kW'!B13</f>
        <v>0</v>
      </c>
      <c r="I15" s="32" t="s">
        <v>29</v>
      </c>
      <c r="J15" s="17"/>
      <c r="K15" s="19" t="s">
        <v>23</v>
      </c>
      <c r="L15" s="17">
        <v>439012</v>
      </c>
      <c r="N15" s="19" t="s">
        <v>24</v>
      </c>
      <c r="O15" s="17">
        <v>293956</v>
      </c>
      <c r="Q15" s="19" t="s">
        <v>25</v>
      </c>
      <c r="R15" s="17">
        <v>518738</v>
      </c>
      <c r="T15" s="19" t="s">
        <v>26</v>
      </c>
      <c r="U15" s="17">
        <v>503089</v>
      </c>
      <c r="W15" s="19" t="s">
        <v>27</v>
      </c>
      <c r="X15" s="17">
        <v>401764</v>
      </c>
      <c r="Z15" s="19" t="s">
        <v>28</v>
      </c>
      <c r="AA15" s="17">
        <v>1071458.26</v>
      </c>
    </row>
    <row r="16" spans="1:27" x14ac:dyDescent="0.35">
      <c r="A16" s="16">
        <v>40544</v>
      </c>
      <c r="B16" s="17"/>
      <c r="C16" s="17">
        <f t="shared" si="0"/>
        <v>3593497.16</v>
      </c>
      <c r="D16" s="18">
        <f t="shared" si="3"/>
        <v>1.0699000000000001</v>
      </c>
      <c r="E16" s="17">
        <f t="shared" si="2"/>
        <v>3844682.6114840005</v>
      </c>
      <c r="F16" s="17"/>
      <c r="G16" s="37">
        <f t="shared" si="1"/>
        <v>3198603.16</v>
      </c>
      <c r="H16" s="38">
        <f>G16-'Rate Class GS 1000-4999 kW'!B14</f>
        <v>0</v>
      </c>
      <c r="I16" s="32" t="s">
        <v>29</v>
      </c>
      <c r="J16" s="17"/>
      <c r="K16" s="19" t="s">
        <v>23</v>
      </c>
      <c r="L16" s="17">
        <v>513980</v>
      </c>
      <c r="N16" s="19" t="s">
        <v>24</v>
      </c>
      <c r="O16" s="17">
        <v>394894</v>
      </c>
      <c r="Q16" s="19" t="s">
        <v>25</v>
      </c>
      <c r="R16" s="17">
        <v>660558</v>
      </c>
      <c r="T16" s="19" t="s">
        <v>26</v>
      </c>
      <c r="U16" s="17">
        <v>467302</v>
      </c>
      <c r="W16" s="19" t="s">
        <v>27</v>
      </c>
      <c r="X16" s="17">
        <v>454468</v>
      </c>
      <c r="Z16" s="19" t="s">
        <v>28</v>
      </c>
      <c r="AA16" s="17">
        <v>1102295.1599999999</v>
      </c>
    </row>
    <row r="17" spans="1:27" x14ac:dyDescent="0.35">
      <c r="A17" s="16">
        <v>40575</v>
      </c>
      <c r="B17" s="17"/>
      <c r="C17" s="17">
        <f t="shared" si="0"/>
        <v>3522102.07</v>
      </c>
      <c r="D17" s="18">
        <f t="shared" si="3"/>
        <v>1.0699000000000001</v>
      </c>
      <c r="E17" s="17">
        <f t="shared" si="2"/>
        <v>3768297.0046930001</v>
      </c>
      <c r="F17" s="17"/>
      <c r="G17" s="37">
        <f t="shared" si="1"/>
        <v>3075468.07</v>
      </c>
      <c r="H17" s="38">
        <f>G17-'Rate Class GS 1000-4999 kW'!B15</f>
        <v>0</v>
      </c>
      <c r="I17" s="32" t="s">
        <v>29</v>
      </c>
      <c r="J17" s="17"/>
      <c r="K17" s="19" t="s">
        <v>23</v>
      </c>
      <c r="L17" s="17">
        <v>505608</v>
      </c>
      <c r="N17" s="19" t="s">
        <v>24</v>
      </c>
      <c r="O17" s="17">
        <v>446634</v>
      </c>
      <c r="Q17" s="19" t="s">
        <v>25</v>
      </c>
      <c r="R17" s="17">
        <v>666967</v>
      </c>
      <c r="T17" s="19" t="s">
        <v>26</v>
      </c>
      <c r="U17" s="17">
        <v>471696</v>
      </c>
      <c r="W17" s="19" t="s">
        <v>27</v>
      </c>
      <c r="X17" s="17">
        <v>420664</v>
      </c>
      <c r="Z17" s="19" t="s">
        <v>28</v>
      </c>
      <c r="AA17" s="17">
        <v>1010533.07</v>
      </c>
    </row>
    <row r="18" spans="1:27" x14ac:dyDescent="0.35">
      <c r="A18" s="16">
        <v>40603</v>
      </c>
      <c r="B18" s="17"/>
      <c r="C18" s="17">
        <f t="shared" si="0"/>
        <v>4037960.94</v>
      </c>
      <c r="D18" s="18">
        <f t="shared" si="3"/>
        <v>1.0699000000000001</v>
      </c>
      <c r="E18" s="17">
        <f t="shared" si="2"/>
        <v>4320214.4097060002</v>
      </c>
      <c r="F18" s="17"/>
      <c r="G18" s="37">
        <f t="shared" si="1"/>
        <v>3527368.94</v>
      </c>
      <c r="H18" s="38">
        <f>G18-'Rate Class GS 1000-4999 kW'!B16</f>
        <v>0</v>
      </c>
      <c r="I18" s="32" t="s">
        <v>29</v>
      </c>
      <c r="J18" s="17"/>
      <c r="K18" s="19" t="s">
        <v>23</v>
      </c>
      <c r="L18" s="17">
        <v>566064</v>
      </c>
      <c r="N18" s="19" t="s">
        <v>24</v>
      </c>
      <c r="O18" s="17">
        <v>510592</v>
      </c>
      <c r="Q18" s="19" t="s">
        <v>25</v>
      </c>
      <c r="R18" s="17">
        <v>766076</v>
      </c>
      <c r="T18" s="19" t="s">
        <v>26</v>
      </c>
      <c r="U18" s="17">
        <v>569070</v>
      </c>
      <c r="W18" s="19" t="s">
        <v>27</v>
      </c>
      <c r="X18" s="17">
        <v>475400</v>
      </c>
      <c r="Z18" s="19" t="s">
        <v>28</v>
      </c>
      <c r="AA18" s="17">
        <v>1150758.94</v>
      </c>
    </row>
    <row r="19" spans="1:27" x14ac:dyDescent="0.35">
      <c r="A19" s="16">
        <v>40634</v>
      </c>
      <c r="B19" s="17"/>
      <c r="C19" s="17">
        <f t="shared" si="0"/>
        <v>3188400.65</v>
      </c>
      <c r="D19" s="18">
        <f t="shared" si="3"/>
        <v>1.0699000000000001</v>
      </c>
      <c r="E19" s="17">
        <f t="shared" si="2"/>
        <v>3411269.8554350003</v>
      </c>
      <c r="F19" s="17"/>
      <c r="G19" s="37">
        <f t="shared" si="1"/>
        <v>2961150.65</v>
      </c>
      <c r="H19" s="38">
        <f>G19-'Rate Class GS 1000-4999 kW'!B17</f>
        <v>0</v>
      </c>
      <c r="I19" s="32" t="s">
        <v>29</v>
      </c>
      <c r="J19" s="17"/>
      <c r="K19" s="19" t="s">
        <v>23</v>
      </c>
      <c r="L19" s="17">
        <v>327520</v>
      </c>
      <c r="N19" s="19" t="s">
        <v>24</v>
      </c>
      <c r="O19" s="17">
        <v>227250</v>
      </c>
      <c r="Q19" s="19" t="s">
        <v>25</v>
      </c>
      <c r="R19" s="17">
        <v>667259</v>
      </c>
      <c r="T19" s="19" t="s">
        <v>26</v>
      </c>
      <c r="U19" s="17">
        <v>501986</v>
      </c>
      <c r="W19" s="19" t="s">
        <v>27</v>
      </c>
      <c r="X19" s="17">
        <v>468560</v>
      </c>
      <c r="Z19" s="19" t="s">
        <v>28</v>
      </c>
      <c r="AA19" s="17">
        <v>995825.65</v>
      </c>
    </row>
    <row r="20" spans="1:27" x14ac:dyDescent="0.35">
      <c r="A20" s="16">
        <v>40664</v>
      </c>
      <c r="B20" s="17"/>
      <c r="C20" s="17">
        <f t="shared" si="0"/>
        <v>3508380.18</v>
      </c>
      <c r="D20" s="18">
        <f t="shared" si="3"/>
        <v>1.0699000000000001</v>
      </c>
      <c r="E20" s="17">
        <f t="shared" si="2"/>
        <v>3753615.9545820006</v>
      </c>
      <c r="F20" s="17"/>
      <c r="G20" s="37">
        <f t="shared" si="1"/>
        <v>3263034.18</v>
      </c>
      <c r="H20" s="38">
        <f>G20-'Rate Class GS 1000-4999 kW'!B18</f>
        <v>0</v>
      </c>
      <c r="I20" s="32" t="s">
        <v>29</v>
      </c>
      <c r="J20" s="17"/>
      <c r="K20" s="19" t="s">
        <v>23</v>
      </c>
      <c r="L20" s="17">
        <v>387296</v>
      </c>
      <c r="N20" s="19" t="s">
        <v>24</v>
      </c>
      <c r="O20" s="17">
        <v>245346</v>
      </c>
      <c r="Q20" s="19" t="s">
        <v>25</v>
      </c>
      <c r="R20" s="17">
        <v>751775</v>
      </c>
      <c r="T20" s="19" t="s">
        <v>26</v>
      </c>
      <c r="U20" s="17">
        <v>549027</v>
      </c>
      <c r="W20" s="19" t="s">
        <v>27</v>
      </c>
      <c r="X20" s="17">
        <v>556144</v>
      </c>
      <c r="Z20" s="19" t="s">
        <v>28</v>
      </c>
      <c r="AA20" s="17">
        <v>1018792.18</v>
      </c>
    </row>
    <row r="21" spans="1:27" x14ac:dyDescent="0.35">
      <c r="A21" s="16">
        <v>40695</v>
      </c>
      <c r="B21" s="17"/>
      <c r="C21" s="17">
        <f t="shared" si="0"/>
        <v>3631983.99</v>
      </c>
      <c r="D21" s="18">
        <f t="shared" si="3"/>
        <v>1.0699000000000001</v>
      </c>
      <c r="E21" s="17">
        <f t="shared" si="2"/>
        <v>3885859.6709010005</v>
      </c>
      <c r="F21" s="17"/>
      <c r="G21" s="37">
        <f t="shared" si="1"/>
        <v>3370265.99</v>
      </c>
      <c r="H21" s="38">
        <f>G21-'Rate Class GS 1000-4999 kW'!B19</f>
        <v>0</v>
      </c>
      <c r="I21" s="32" t="s">
        <v>29</v>
      </c>
      <c r="J21" s="17"/>
      <c r="K21" s="19" t="s">
        <v>23</v>
      </c>
      <c r="L21" s="17">
        <v>406608</v>
      </c>
      <c r="N21" s="19" t="s">
        <v>24</v>
      </c>
      <c r="O21" s="17">
        <v>261718</v>
      </c>
      <c r="Q21" s="19" t="s">
        <v>25</v>
      </c>
      <c r="R21" s="17">
        <v>763517</v>
      </c>
      <c r="T21" s="19" t="s">
        <v>26</v>
      </c>
      <c r="U21" s="17">
        <v>580995</v>
      </c>
      <c r="W21" s="19" t="s">
        <v>27</v>
      </c>
      <c r="X21" s="17">
        <v>583952</v>
      </c>
      <c r="Z21" s="19" t="s">
        <v>28</v>
      </c>
      <c r="AA21" s="17">
        <v>1035193.99</v>
      </c>
    </row>
    <row r="22" spans="1:27" x14ac:dyDescent="0.35">
      <c r="A22" s="16">
        <v>40725</v>
      </c>
      <c r="B22" s="17"/>
      <c r="C22" s="17">
        <f t="shared" si="0"/>
        <v>3415825.82</v>
      </c>
      <c r="D22" s="18">
        <f t="shared" si="3"/>
        <v>1.0699000000000001</v>
      </c>
      <c r="E22" s="17">
        <f t="shared" si="2"/>
        <v>3654592.0448179999</v>
      </c>
      <c r="F22" s="17"/>
      <c r="G22" s="37">
        <f t="shared" si="1"/>
        <v>3003979.82</v>
      </c>
      <c r="H22" s="38">
        <f>G22-'Rate Class GS 1000-4999 kW'!B20</f>
        <v>0</v>
      </c>
      <c r="I22" s="32" t="s">
        <v>29</v>
      </c>
      <c r="J22" s="17"/>
      <c r="K22" s="19" t="s">
        <v>23</v>
      </c>
      <c r="L22" s="17">
        <v>395736</v>
      </c>
      <c r="N22" s="19" t="s">
        <v>24</v>
      </c>
      <c r="O22" s="17">
        <v>411846</v>
      </c>
      <c r="Q22" s="19" t="s">
        <v>25</v>
      </c>
      <c r="R22" s="17">
        <v>726613</v>
      </c>
      <c r="T22" s="19" t="s">
        <v>26</v>
      </c>
      <c r="U22" s="17">
        <v>606074</v>
      </c>
      <c r="W22" s="19" t="s">
        <v>27</v>
      </c>
      <c r="X22" s="17">
        <v>417560</v>
      </c>
      <c r="Z22" s="19" t="s">
        <v>28</v>
      </c>
      <c r="AA22" s="17">
        <v>857996.82</v>
      </c>
    </row>
    <row r="23" spans="1:27" x14ac:dyDescent="0.35">
      <c r="A23" s="16">
        <v>40756</v>
      </c>
      <c r="B23" s="17"/>
      <c r="C23" s="17">
        <f t="shared" si="0"/>
        <v>4204659.07</v>
      </c>
      <c r="D23" s="18">
        <f t="shared" si="3"/>
        <v>1.0699000000000001</v>
      </c>
      <c r="E23" s="17">
        <f t="shared" si="2"/>
        <v>4498564.7389930002</v>
      </c>
      <c r="F23" s="17"/>
      <c r="G23" s="37">
        <f t="shared" si="1"/>
        <v>3701097.0700000003</v>
      </c>
      <c r="H23" s="38">
        <f>G23-'Rate Class GS 1000-4999 kW'!B21</f>
        <v>0</v>
      </c>
      <c r="I23" s="32" t="s">
        <v>29</v>
      </c>
      <c r="J23" s="17"/>
      <c r="K23" s="19" t="s">
        <v>23</v>
      </c>
      <c r="L23" s="17">
        <v>552348</v>
      </c>
      <c r="N23" s="19" t="s">
        <v>24</v>
      </c>
      <c r="O23" s="17">
        <v>503562</v>
      </c>
      <c r="Q23" s="19" t="s">
        <v>25</v>
      </c>
      <c r="R23" s="17">
        <v>843680</v>
      </c>
      <c r="T23" s="19" t="s">
        <v>26</v>
      </c>
      <c r="U23" s="17">
        <v>624961</v>
      </c>
      <c r="W23" s="19" t="s">
        <v>27</v>
      </c>
      <c r="X23" s="17">
        <v>606795</v>
      </c>
      <c r="Z23" s="19" t="s">
        <v>28</v>
      </c>
      <c r="AA23" s="17">
        <v>1073313.07</v>
      </c>
    </row>
    <row r="24" spans="1:27" x14ac:dyDescent="0.35">
      <c r="A24" s="16">
        <v>40787</v>
      </c>
      <c r="B24" s="17"/>
      <c r="C24" s="17">
        <f t="shared" si="0"/>
        <v>3965085.45</v>
      </c>
      <c r="D24" s="18">
        <f t="shared" si="3"/>
        <v>1.0699000000000001</v>
      </c>
      <c r="E24" s="17">
        <f t="shared" si="2"/>
        <v>4242244.9229550008</v>
      </c>
      <c r="F24" s="17"/>
      <c r="G24" s="37">
        <f t="shared" si="1"/>
        <v>3431933.45</v>
      </c>
      <c r="H24" s="38">
        <f>G24-'Rate Class GS 1000-4999 kW'!B22</f>
        <v>0</v>
      </c>
      <c r="I24" s="32" t="s">
        <v>29</v>
      </c>
      <c r="J24" s="17"/>
      <c r="K24" s="19" t="s">
        <v>23</v>
      </c>
      <c r="L24" s="17">
        <v>585764</v>
      </c>
      <c r="N24" s="19" t="s">
        <v>24</v>
      </c>
      <c r="O24" s="17">
        <v>533152</v>
      </c>
      <c r="Q24" s="19" t="s">
        <v>25</v>
      </c>
      <c r="R24" s="17">
        <v>782441</v>
      </c>
      <c r="T24" s="19" t="s">
        <v>26</v>
      </c>
      <c r="U24" s="17">
        <v>557736</v>
      </c>
      <c r="W24" s="19" t="s">
        <v>27</v>
      </c>
      <c r="X24" s="17">
        <v>487755</v>
      </c>
      <c r="Z24" s="19" t="s">
        <v>28</v>
      </c>
      <c r="AA24" s="17">
        <v>1018237.45</v>
      </c>
    </row>
    <row r="25" spans="1:27" x14ac:dyDescent="0.35">
      <c r="A25" s="16">
        <v>40817</v>
      </c>
      <c r="B25" s="17"/>
      <c r="C25" s="17">
        <f t="shared" si="0"/>
        <v>4123257.98</v>
      </c>
      <c r="D25" s="18">
        <f t="shared" si="3"/>
        <v>1.0699000000000001</v>
      </c>
      <c r="E25" s="17">
        <f t="shared" si="2"/>
        <v>4411473.7128020003</v>
      </c>
      <c r="F25" s="17"/>
      <c r="G25" s="37">
        <f t="shared" si="1"/>
        <v>3538203.98</v>
      </c>
      <c r="H25" s="38">
        <f>G25-'Rate Class GS 1000-4999 kW'!B23</f>
        <v>0</v>
      </c>
      <c r="I25" s="32" t="s">
        <v>29</v>
      </c>
      <c r="J25" s="17"/>
      <c r="K25" s="19" t="s">
        <v>23</v>
      </c>
      <c r="L25" s="17">
        <v>626252</v>
      </c>
      <c r="N25" s="19" t="s">
        <v>24</v>
      </c>
      <c r="O25" s="17">
        <v>585054</v>
      </c>
      <c r="Q25" s="19" t="s">
        <v>25</v>
      </c>
      <c r="R25" s="17">
        <v>849555</v>
      </c>
      <c r="T25" s="19" t="s">
        <v>26</v>
      </c>
      <c r="U25" s="17">
        <v>547419</v>
      </c>
      <c r="W25" s="19" t="s">
        <v>27</v>
      </c>
      <c r="X25" s="17">
        <v>427100</v>
      </c>
      <c r="Z25" s="19" t="s">
        <v>28</v>
      </c>
      <c r="AA25" s="17">
        <v>1087877.98</v>
      </c>
    </row>
    <row r="26" spans="1:27" x14ac:dyDescent="0.35">
      <c r="A26" s="16">
        <v>40848</v>
      </c>
      <c r="B26" s="17"/>
      <c r="C26" s="17">
        <f t="shared" si="0"/>
        <v>3815332.58</v>
      </c>
      <c r="D26" s="18">
        <f t="shared" si="3"/>
        <v>1.0699000000000001</v>
      </c>
      <c r="E26" s="17">
        <f t="shared" si="2"/>
        <v>4082024.3273420003</v>
      </c>
      <c r="F26" s="17"/>
      <c r="G26" s="37">
        <f t="shared" si="1"/>
        <v>3363192.58</v>
      </c>
      <c r="H26" s="38">
        <f>G26-'Rate Class GS 1000-4999 kW'!B24</f>
        <v>0</v>
      </c>
      <c r="I26" s="32" t="s">
        <v>29</v>
      </c>
      <c r="J26" s="17"/>
      <c r="K26" s="19" t="s">
        <v>23</v>
      </c>
      <c r="L26" s="17">
        <v>479880</v>
      </c>
      <c r="N26" s="19" t="s">
        <v>24</v>
      </c>
      <c r="O26" s="17">
        <v>452140</v>
      </c>
      <c r="Q26" s="19" t="s">
        <v>25</v>
      </c>
      <c r="R26" s="17">
        <v>823254</v>
      </c>
      <c r="T26" s="19" t="s">
        <v>26</v>
      </c>
      <c r="U26" s="17">
        <v>560471</v>
      </c>
      <c r="W26" s="19" t="s">
        <v>27</v>
      </c>
      <c r="X26" s="17">
        <v>461588</v>
      </c>
      <c r="Z26" s="19" t="s">
        <v>28</v>
      </c>
      <c r="AA26" s="17">
        <v>1037999.58</v>
      </c>
    </row>
    <row r="27" spans="1:27" x14ac:dyDescent="0.35">
      <c r="A27" s="16">
        <v>40878</v>
      </c>
      <c r="B27" s="17"/>
      <c r="C27" s="17">
        <f t="shared" si="0"/>
        <v>3542921.04</v>
      </c>
      <c r="D27" s="18">
        <f t="shared" si="3"/>
        <v>1.0699000000000001</v>
      </c>
      <c r="E27" s="17">
        <f t="shared" si="2"/>
        <v>3790571.2206960004</v>
      </c>
      <c r="F27" s="17"/>
      <c r="G27" s="37">
        <f t="shared" si="1"/>
        <v>3087217.04</v>
      </c>
      <c r="H27" s="38">
        <f>G27-'Rate Class GS 1000-4999 kW'!B25</f>
        <v>0</v>
      </c>
      <c r="I27" s="32" t="s">
        <v>29</v>
      </c>
      <c r="J27" s="17"/>
      <c r="K27" s="19" t="s">
        <v>23</v>
      </c>
      <c r="L27" s="17">
        <v>524152</v>
      </c>
      <c r="N27" s="19" t="s">
        <v>24</v>
      </c>
      <c r="O27" s="17">
        <v>455704</v>
      </c>
      <c r="Q27" s="19" t="s">
        <v>25</v>
      </c>
      <c r="R27" s="17">
        <v>773939</v>
      </c>
      <c r="T27" s="19" t="s">
        <v>26</v>
      </c>
      <c r="U27" s="17">
        <v>505364</v>
      </c>
      <c r="W27" s="19" t="s">
        <v>27</v>
      </c>
      <c r="X27" s="17">
        <v>367116</v>
      </c>
      <c r="Z27" s="19" t="s">
        <v>28</v>
      </c>
      <c r="AA27" s="17">
        <v>916646.04</v>
      </c>
    </row>
    <row r="28" spans="1:27" x14ac:dyDescent="0.35">
      <c r="A28" s="16">
        <v>40909</v>
      </c>
      <c r="B28" s="17"/>
      <c r="C28" s="17">
        <f t="shared" si="0"/>
        <v>3972866.41</v>
      </c>
      <c r="D28" s="18">
        <f t="shared" si="3"/>
        <v>1.0699000000000001</v>
      </c>
      <c r="E28" s="17">
        <f t="shared" si="2"/>
        <v>4250569.7720590001</v>
      </c>
      <c r="F28" s="17"/>
      <c r="G28" s="37">
        <f t="shared" si="1"/>
        <v>3453644.41</v>
      </c>
      <c r="H28" s="38">
        <f>G28-'Rate Class GS 1000-4999 kW'!B26</f>
        <v>0</v>
      </c>
      <c r="I28" s="32" t="s">
        <v>29</v>
      </c>
      <c r="J28" s="17"/>
      <c r="K28" s="19" t="s">
        <v>23</v>
      </c>
      <c r="L28" s="17">
        <v>608648</v>
      </c>
      <c r="N28" s="19" t="s">
        <v>24</v>
      </c>
      <c r="O28" s="17">
        <v>519222</v>
      </c>
      <c r="Q28" s="19" t="s">
        <v>25</v>
      </c>
      <c r="R28" s="17">
        <v>829776</v>
      </c>
      <c r="T28" s="19" t="s">
        <v>26</v>
      </c>
      <c r="U28" s="17">
        <v>518235</v>
      </c>
      <c r="W28" s="19" t="s">
        <v>27</v>
      </c>
      <c r="X28" s="17">
        <v>450448</v>
      </c>
      <c r="Z28" s="19" t="s">
        <v>28</v>
      </c>
      <c r="AA28" s="17">
        <v>1046537.41</v>
      </c>
    </row>
    <row r="29" spans="1:27" x14ac:dyDescent="0.35">
      <c r="A29" s="16">
        <v>40940</v>
      </c>
      <c r="B29" s="17"/>
      <c r="C29" s="17">
        <f t="shared" si="0"/>
        <v>3871299.29</v>
      </c>
      <c r="D29" s="18">
        <f t="shared" si="3"/>
        <v>1.0699000000000001</v>
      </c>
      <c r="E29" s="17">
        <f t="shared" si="2"/>
        <v>4141903.1103710001</v>
      </c>
      <c r="F29" s="17"/>
      <c r="G29" s="37">
        <f t="shared" si="1"/>
        <v>3378985.29</v>
      </c>
      <c r="H29" s="38">
        <f>G29-'Rate Class GS 1000-4999 kW'!B27</f>
        <v>0</v>
      </c>
      <c r="I29" s="32" t="s">
        <v>29</v>
      </c>
      <c r="J29" s="17"/>
      <c r="K29" s="19" t="s">
        <v>23</v>
      </c>
      <c r="L29" s="17">
        <v>590844</v>
      </c>
      <c r="N29" s="19" t="s">
        <v>24</v>
      </c>
      <c r="O29" s="17">
        <v>492314</v>
      </c>
      <c r="Q29" s="19" t="s">
        <v>25</v>
      </c>
      <c r="R29" s="17">
        <v>808633</v>
      </c>
      <c r="T29" s="19" t="s">
        <v>26</v>
      </c>
      <c r="U29" s="17">
        <v>505950</v>
      </c>
      <c r="W29" s="19" t="s">
        <v>27</v>
      </c>
      <c r="X29" s="17">
        <v>437120</v>
      </c>
      <c r="Z29" s="19" t="s">
        <v>28</v>
      </c>
      <c r="AA29" s="17">
        <v>1036438.29</v>
      </c>
    </row>
    <row r="30" spans="1:27" x14ac:dyDescent="0.35">
      <c r="A30" s="16">
        <v>40969</v>
      </c>
      <c r="B30" s="17"/>
      <c r="C30" s="17">
        <f t="shared" si="0"/>
        <v>4292806.4800000004</v>
      </c>
      <c r="D30" s="18">
        <f t="shared" si="3"/>
        <v>1.0699000000000001</v>
      </c>
      <c r="E30" s="17">
        <f t="shared" si="2"/>
        <v>4592873.6529520005</v>
      </c>
      <c r="F30" s="17"/>
      <c r="G30" s="37">
        <f t="shared" si="1"/>
        <v>3716340.48</v>
      </c>
      <c r="H30" s="38">
        <f>G30-'Rate Class GS 1000-4999 kW'!B28</f>
        <v>0</v>
      </c>
      <c r="I30" s="32" t="s">
        <v>29</v>
      </c>
      <c r="J30" s="17"/>
      <c r="K30" s="19" t="s">
        <v>23</v>
      </c>
      <c r="L30" s="17">
        <v>644396</v>
      </c>
      <c r="N30" s="19" t="s">
        <v>24</v>
      </c>
      <c r="O30" s="17">
        <v>576466</v>
      </c>
      <c r="Q30" s="19" t="s">
        <v>25</v>
      </c>
      <c r="R30" s="17">
        <v>906571</v>
      </c>
      <c r="T30" s="19" t="s">
        <v>26</v>
      </c>
      <c r="U30" s="17">
        <v>575325</v>
      </c>
      <c r="W30" s="19" t="s">
        <v>27</v>
      </c>
      <c r="X30" s="17">
        <v>491504</v>
      </c>
      <c r="Z30" s="19" t="s">
        <v>28</v>
      </c>
      <c r="AA30" s="17">
        <v>1098544.48</v>
      </c>
    </row>
    <row r="31" spans="1:27" x14ac:dyDescent="0.35">
      <c r="A31" s="16">
        <v>41000</v>
      </c>
      <c r="B31" s="17"/>
      <c r="C31" s="17">
        <f t="shared" si="0"/>
        <v>3942543.37</v>
      </c>
      <c r="D31" s="18">
        <f t="shared" si="3"/>
        <v>1.0699000000000001</v>
      </c>
      <c r="E31" s="17">
        <f t="shared" si="2"/>
        <v>4218127.1515630009</v>
      </c>
      <c r="F31" s="17"/>
      <c r="G31" s="37">
        <f t="shared" si="1"/>
        <v>3428807.37</v>
      </c>
      <c r="H31" s="38">
        <f>G31-'Rate Class GS 1000-4999 kW'!B29</f>
        <v>0</v>
      </c>
      <c r="I31" s="32" t="s">
        <v>29</v>
      </c>
      <c r="J31" s="17"/>
      <c r="K31" s="19" t="s">
        <v>23</v>
      </c>
      <c r="L31" s="17">
        <v>573648</v>
      </c>
      <c r="N31" s="19" t="s">
        <v>24</v>
      </c>
      <c r="O31" s="17">
        <v>513736</v>
      </c>
      <c r="Q31" s="19" t="s">
        <v>25</v>
      </c>
      <c r="R31" s="17">
        <v>852184</v>
      </c>
      <c r="T31" s="19" t="s">
        <v>26</v>
      </c>
      <c r="U31" s="17">
        <v>518909</v>
      </c>
      <c r="W31" s="19" t="s">
        <v>27</v>
      </c>
      <c r="X31" s="17">
        <v>448904</v>
      </c>
      <c r="Z31" s="19" t="s">
        <v>28</v>
      </c>
      <c r="AA31" s="17">
        <v>1035162.37</v>
      </c>
    </row>
    <row r="32" spans="1:27" x14ac:dyDescent="0.35">
      <c r="A32" s="16">
        <v>41030</v>
      </c>
      <c r="B32" s="17"/>
      <c r="C32" s="17">
        <f t="shared" si="0"/>
        <v>4259807.33</v>
      </c>
      <c r="D32" s="18">
        <f t="shared" si="3"/>
        <v>1.0699000000000001</v>
      </c>
      <c r="E32" s="17">
        <f t="shared" si="2"/>
        <v>4557567.8623670004</v>
      </c>
      <c r="F32" s="17"/>
      <c r="G32" s="37">
        <f t="shared" si="1"/>
        <v>3708889.33</v>
      </c>
      <c r="H32" s="38">
        <f>G32-'Rate Class GS 1000-4999 kW'!B30</f>
        <v>0</v>
      </c>
      <c r="I32" s="32" t="s">
        <v>29</v>
      </c>
      <c r="J32" s="17"/>
      <c r="K32" s="19" t="s">
        <v>23</v>
      </c>
      <c r="L32" s="17">
        <v>615540</v>
      </c>
      <c r="N32" s="19" t="s">
        <v>24</v>
      </c>
      <c r="O32" s="17">
        <v>550918</v>
      </c>
      <c r="Q32" s="19" t="s">
        <v>25</v>
      </c>
      <c r="R32" s="17">
        <v>880071</v>
      </c>
      <c r="T32" s="19" t="s">
        <v>26</v>
      </c>
      <c r="U32" s="17">
        <v>595978</v>
      </c>
      <c r="W32" s="19" t="s">
        <v>27</v>
      </c>
      <c r="X32" s="17">
        <v>583696</v>
      </c>
      <c r="Z32" s="19" t="s">
        <v>28</v>
      </c>
      <c r="AA32" s="17">
        <v>1033604.33</v>
      </c>
    </row>
    <row r="33" spans="1:27" x14ac:dyDescent="0.35">
      <c r="A33" s="16">
        <v>41061</v>
      </c>
      <c r="B33" s="17"/>
      <c r="C33" s="17">
        <f t="shared" si="0"/>
        <v>4205314.09</v>
      </c>
      <c r="D33" s="18">
        <f t="shared" si="3"/>
        <v>1.0699000000000001</v>
      </c>
      <c r="E33" s="17">
        <f t="shared" si="2"/>
        <v>4499265.5448909998</v>
      </c>
      <c r="F33" s="17"/>
      <c r="G33" s="37">
        <f t="shared" si="1"/>
        <v>3697024.09</v>
      </c>
      <c r="H33" s="38">
        <f>G33-'Rate Class GS 1000-4999 kW'!B31</f>
        <v>0</v>
      </c>
      <c r="I33" s="32" t="s">
        <v>29</v>
      </c>
      <c r="J33" s="17"/>
      <c r="K33" s="19" t="s">
        <v>23</v>
      </c>
      <c r="L33" s="17">
        <v>613908</v>
      </c>
      <c r="N33" s="19" t="s">
        <v>24</v>
      </c>
      <c r="O33" s="17">
        <v>508290</v>
      </c>
      <c r="Q33" s="19" t="s">
        <v>25</v>
      </c>
      <c r="R33" s="17">
        <v>859954</v>
      </c>
      <c r="T33" s="19" t="s">
        <v>26</v>
      </c>
      <c r="U33" s="17">
        <v>613521</v>
      </c>
      <c r="W33" s="19" t="s">
        <v>27</v>
      </c>
      <c r="X33" s="17">
        <v>573752</v>
      </c>
      <c r="Z33" s="19" t="s">
        <v>28</v>
      </c>
      <c r="AA33" s="17">
        <v>1035889.09</v>
      </c>
    </row>
    <row r="34" spans="1:27" x14ac:dyDescent="0.35">
      <c r="A34" s="16">
        <v>41091</v>
      </c>
      <c r="B34" s="17"/>
      <c r="C34" s="17">
        <f t="shared" si="0"/>
        <v>3870608.7</v>
      </c>
      <c r="D34" s="18">
        <f t="shared" si="3"/>
        <v>1.0699000000000001</v>
      </c>
      <c r="E34" s="17">
        <f t="shared" si="2"/>
        <v>4141164.2481300007</v>
      </c>
      <c r="F34" s="17"/>
      <c r="G34" s="37">
        <f t="shared" si="1"/>
        <v>3497844.7</v>
      </c>
      <c r="H34" s="38">
        <f>G34-'Rate Class GS 1000-4999 kW'!B32</f>
        <v>0</v>
      </c>
      <c r="I34" s="32" t="s">
        <v>29</v>
      </c>
      <c r="J34" s="17"/>
      <c r="K34" s="19" t="s">
        <v>23</v>
      </c>
      <c r="L34" s="17">
        <v>528744</v>
      </c>
      <c r="N34" s="19" t="s">
        <v>24</v>
      </c>
      <c r="O34" s="17">
        <v>372764</v>
      </c>
      <c r="Q34" s="19" t="s">
        <v>25</v>
      </c>
      <c r="R34" s="17">
        <v>783042</v>
      </c>
      <c r="T34" s="19" t="s">
        <v>26</v>
      </c>
      <c r="U34" s="17">
        <v>642811</v>
      </c>
      <c r="W34" s="19" t="s">
        <v>27</v>
      </c>
      <c r="X34" s="17">
        <v>463976</v>
      </c>
      <c r="Z34" s="19" t="s">
        <v>28</v>
      </c>
      <c r="AA34" s="17">
        <v>1079271.7</v>
      </c>
    </row>
    <row r="35" spans="1:27" x14ac:dyDescent="0.35">
      <c r="A35" s="16">
        <v>41122</v>
      </c>
      <c r="B35" s="17"/>
      <c r="C35" s="17">
        <f t="shared" si="0"/>
        <v>4539110</v>
      </c>
      <c r="D35" s="18">
        <f t="shared" si="3"/>
        <v>1.0699000000000001</v>
      </c>
      <c r="E35" s="17">
        <f t="shared" si="2"/>
        <v>4856393.7889999999</v>
      </c>
      <c r="F35" s="17"/>
      <c r="G35" s="37">
        <f t="shared" si="1"/>
        <v>3947198</v>
      </c>
      <c r="H35" s="38">
        <f>G35-'Rate Class GS 1000-4999 kW'!B33</f>
        <v>0</v>
      </c>
      <c r="I35" s="32" t="s">
        <v>29</v>
      </c>
      <c r="J35" s="17"/>
      <c r="K35" s="19" t="s">
        <v>23</v>
      </c>
      <c r="L35" s="17">
        <v>729884</v>
      </c>
      <c r="N35" s="19" t="s">
        <v>24</v>
      </c>
      <c r="O35" s="17">
        <v>591912</v>
      </c>
      <c r="Q35" s="19" t="s">
        <v>25</v>
      </c>
      <c r="R35" s="17">
        <v>867625</v>
      </c>
      <c r="T35" s="19" t="s">
        <v>26</v>
      </c>
      <c r="U35" s="17">
        <v>669291</v>
      </c>
      <c r="W35" s="19" t="s">
        <v>27</v>
      </c>
      <c r="X35" s="17">
        <v>476120</v>
      </c>
      <c r="Z35" s="19" t="s">
        <v>28</v>
      </c>
      <c r="AA35" s="17">
        <v>1204278</v>
      </c>
    </row>
    <row r="36" spans="1:27" x14ac:dyDescent="0.35">
      <c r="A36" s="16">
        <v>41153</v>
      </c>
      <c r="B36" s="17"/>
      <c r="C36" s="17">
        <f t="shared" ref="C36:C67" si="4">L36+O36+R36+U36+X36+AA36</f>
        <v>3941267.5299999993</v>
      </c>
      <c r="D36" s="18">
        <f t="shared" si="3"/>
        <v>1.0699000000000001</v>
      </c>
      <c r="E36" s="17">
        <f t="shared" si="2"/>
        <v>4216762.1303469995</v>
      </c>
      <c r="F36" s="17"/>
      <c r="G36" s="37">
        <f t="shared" si="1"/>
        <v>3496452.9399999995</v>
      </c>
      <c r="H36" s="38">
        <f>G36-'Rate Class GS 1000-4999 kW'!B34</f>
        <v>0</v>
      </c>
      <c r="I36" s="32" t="s">
        <v>29</v>
      </c>
      <c r="J36" s="17"/>
      <c r="K36" s="19" t="s">
        <v>23</v>
      </c>
      <c r="L36" s="17">
        <v>536316.38</v>
      </c>
      <c r="N36" s="19" t="s">
        <v>24</v>
      </c>
      <c r="O36" s="17">
        <v>444814.59</v>
      </c>
      <c r="Q36" s="19" t="s">
        <v>25</v>
      </c>
      <c r="R36" s="17">
        <v>790970</v>
      </c>
      <c r="T36" s="19" t="s">
        <v>26</v>
      </c>
      <c r="U36" s="17">
        <v>589722</v>
      </c>
      <c r="W36" s="19" t="s">
        <v>27</v>
      </c>
      <c r="X36" s="17">
        <v>508713.26</v>
      </c>
      <c r="Z36" s="19" t="s">
        <v>28</v>
      </c>
      <c r="AA36" s="17">
        <v>1070731.3</v>
      </c>
    </row>
    <row r="37" spans="1:27" x14ac:dyDescent="0.35">
      <c r="A37" s="16">
        <v>41183</v>
      </c>
      <c r="B37" s="17"/>
      <c r="C37" s="17">
        <f t="shared" si="4"/>
        <v>4292545.46</v>
      </c>
      <c r="D37" s="20">
        <v>1.0716000000000001</v>
      </c>
      <c r="E37" s="17">
        <f t="shared" si="2"/>
        <v>4599891.7149360003</v>
      </c>
      <c r="F37" s="17"/>
      <c r="G37" s="37">
        <f t="shared" si="1"/>
        <v>3706059.3200000003</v>
      </c>
      <c r="H37" s="38">
        <f>G37-'Rate Class GS 1000-4999 kW'!B35</f>
        <v>0</v>
      </c>
      <c r="I37" s="32" t="s">
        <v>29</v>
      </c>
      <c r="J37" s="17"/>
      <c r="K37" s="19" t="s">
        <v>23</v>
      </c>
      <c r="L37" s="17">
        <v>639656.77</v>
      </c>
      <c r="N37" s="19" t="s">
        <v>24</v>
      </c>
      <c r="O37" s="17">
        <v>586486.14</v>
      </c>
      <c r="Q37" s="19" t="s">
        <v>25</v>
      </c>
      <c r="R37" s="17">
        <v>844035</v>
      </c>
      <c r="T37" s="19" t="s">
        <v>26</v>
      </c>
      <c r="U37" s="17">
        <v>622748</v>
      </c>
      <c r="W37" s="19" t="s">
        <v>27</v>
      </c>
      <c r="X37" s="17">
        <v>500988.5</v>
      </c>
      <c r="Z37" s="19" t="s">
        <v>28</v>
      </c>
      <c r="AA37" s="17">
        <v>1098631.05</v>
      </c>
    </row>
    <row r="38" spans="1:27" x14ac:dyDescent="0.35">
      <c r="A38" s="16">
        <v>41214</v>
      </c>
      <c r="B38" s="17"/>
      <c r="C38" s="17">
        <f t="shared" si="4"/>
        <v>3819503.69</v>
      </c>
      <c r="D38" s="18">
        <f t="shared" si="3"/>
        <v>1.0716000000000001</v>
      </c>
      <c r="E38" s="17">
        <f t="shared" si="2"/>
        <v>4092980.1542040003</v>
      </c>
      <c r="F38" s="17"/>
      <c r="G38" s="37">
        <f t="shared" si="1"/>
        <v>3351781.2900000005</v>
      </c>
      <c r="H38" s="38">
        <f>G38-'Rate Class GS 1000-4999 kW'!B36</f>
        <v>0</v>
      </c>
      <c r="I38" s="32" t="s">
        <v>29</v>
      </c>
      <c r="J38" s="17"/>
      <c r="K38" s="19" t="s">
        <v>23</v>
      </c>
      <c r="L38" s="17">
        <v>567523.18000000005</v>
      </c>
      <c r="N38" s="19" t="s">
        <v>24</v>
      </c>
      <c r="O38" s="17">
        <v>467722.4</v>
      </c>
      <c r="Q38" s="19" t="s">
        <v>25</v>
      </c>
      <c r="R38" s="17">
        <v>770028</v>
      </c>
      <c r="T38" s="19" t="s">
        <v>26</v>
      </c>
      <c r="U38" s="17">
        <v>596484</v>
      </c>
      <c r="W38" s="19" t="s">
        <v>27</v>
      </c>
      <c r="X38" s="17">
        <v>459198.76</v>
      </c>
      <c r="Z38" s="19" t="s">
        <v>28</v>
      </c>
      <c r="AA38" s="17">
        <v>958547.35</v>
      </c>
    </row>
    <row r="39" spans="1:27" x14ac:dyDescent="0.35">
      <c r="A39" s="16">
        <v>41244</v>
      </c>
      <c r="B39" s="17"/>
      <c r="C39" s="17">
        <f t="shared" si="4"/>
        <v>3544093.3899999997</v>
      </c>
      <c r="D39" s="18">
        <f t="shared" si="3"/>
        <v>1.0716000000000001</v>
      </c>
      <c r="E39" s="17">
        <f t="shared" si="2"/>
        <v>3797850.4767240002</v>
      </c>
      <c r="F39" s="17"/>
      <c r="G39" s="37">
        <f t="shared" si="1"/>
        <v>2954501.63</v>
      </c>
      <c r="H39" s="38">
        <f>G39-'Rate Class GS 1000-4999 kW'!B37</f>
        <v>0</v>
      </c>
      <c r="I39" s="32" t="s">
        <v>29</v>
      </c>
      <c r="J39" s="17"/>
      <c r="K39" s="19" t="s">
        <v>23</v>
      </c>
      <c r="L39" s="17">
        <v>401999.16</v>
      </c>
      <c r="N39" s="19" t="s">
        <v>24</v>
      </c>
      <c r="O39" s="17">
        <v>589591.76</v>
      </c>
      <c r="Q39" s="19" t="s">
        <v>25</v>
      </c>
      <c r="R39" s="17">
        <v>728768</v>
      </c>
      <c r="T39" s="19" t="s">
        <v>26</v>
      </c>
      <c r="U39" s="17">
        <v>535739</v>
      </c>
      <c r="W39" s="19" t="s">
        <v>27</v>
      </c>
      <c r="X39" s="17">
        <v>342831.3</v>
      </c>
      <c r="Z39" s="19" t="s">
        <v>28</v>
      </c>
      <c r="AA39" s="17">
        <v>945164.17</v>
      </c>
    </row>
    <row r="40" spans="1:27" x14ac:dyDescent="0.35">
      <c r="A40" s="16">
        <v>41275</v>
      </c>
      <c r="B40" s="17"/>
      <c r="C40" s="17">
        <f t="shared" si="4"/>
        <v>4223541.3599999994</v>
      </c>
      <c r="D40" s="18">
        <f t="shared" si="3"/>
        <v>1.0716000000000001</v>
      </c>
      <c r="E40" s="17">
        <f t="shared" si="2"/>
        <v>4525946.9213760002</v>
      </c>
      <c r="F40" s="17"/>
      <c r="G40" s="37">
        <f t="shared" si="1"/>
        <v>3498508.4299999997</v>
      </c>
      <c r="H40" s="38">
        <f>G40-'Rate Class GS 1000-4999 kW'!B38</f>
        <v>0</v>
      </c>
      <c r="I40" s="32" t="s">
        <v>29</v>
      </c>
      <c r="J40" s="17"/>
      <c r="K40" s="19" t="s">
        <v>23</v>
      </c>
      <c r="L40" s="17">
        <v>480657.37</v>
      </c>
      <c r="N40" s="19" t="s">
        <v>24</v>
      </c>
      <c r="O40" s="17">
        <v>725032.93</v>
      </c>
      <c r="Q40" s="19" t="s">
        <v>25</v>
      </c>
      <c r="R40" s="17">
        <v>859367</v>
      </c>
      <c r="T40" s="19" t="s">
        <v>26</v>
      </c>
      <c r="U40" s="17">
        <v>569018</v>
      </c>
      <c r="W40" s="19" t="s">
        <v>27</v>
      </c>
      <c r="X40" s="17">
        <v>444144.36</v>
      </c>
      <c r="Z40" s="19" t="s">
        <v>28</v>
      </c>
      <c r="AA40" s="17">
        <v>1145321.7</v>
      </c>
    </row>
    <row r="41" spans="1:27" x14ac:dyDescent="0.35">
      <c r="A41" s="16">
        <v>41306</v>
      </c>
      <c r="B41" s="17"/>
      <c r="C41" s="17">
        <f t="shared" si="4"/>
        <v>4006281.99</v>
      </c>
      <c r="D41" s="18">
        <f t="shared" si="3"/>
        <v>1.0716000000000001</v>
      </c>
      <c r="E41" s="17">
        <f t="shared" si="2"/>
        <v>4293131.7804840002</v>
      </c>
      <c r="F41" s="17"/>
      <c r="G41" s="37">
        <f t="shared" si="1"/>
        <v>3366276.91</v>
      </c>
      <c r="H41" s="38">
        <f>G41-'Rate Class GS 1000-4999 kW'!B39</f>
        <v>0</v>
      </c>
      <c r="I41" s="32" t="s">
        <v>29</v>
      </c>
      <c r="J41" s="17"/>
      <c r="K41" s="19" t="s">
        <v>23</v>
      </c>
      <c r="L41" s="17">
        <v>469483.7</v>
      </c>
      <c r="N41" s="19" t="s">
        <v>24</v>
      </c>
      <c r="O41" s="17">
        <v>640005.07999999996</v>
      </c>
      <c r="Q41" s="19" t="s">
        <v>25</v>
      </c>
      <c r="R41" s="17">
        <v>760782</v>
      </c>
      <c r="T41" s="19" t="s">
        <v>26</v>
      </c>
      <c r="U41" s="17">
        <v>527168</v>
      </c>
      <c r="W41" s="19" t="s">
        <v>27</v>
      </c>
      <c r="X41" s="17">
        <v>418482.41</v>
      </c>
      <c r="Z41" s="19" t="s">
        <v>28</v>
      </c>
      <c r="AA41" s="17">
        <v>1190360.8</v>
      </c>
    </row>
    <row r="42" spans="1:27" ht="26.5" x14ac:dyDescent="0.35">
      <c r="A42" s="16">
        <v>41334</v>
      </c>
      <c r="B42" s="17"/>
      <c r="C42" s="17">
        <f t="shared" si="4"/>
        <v>4099314.5300000003</v>
      </c>
      <c r="D42" s="18">
        <f t="shared" si="3"/>
        <v>1.0716000000000001</v>
      </c>
      <c r="E42" s="17">
        <f t="shared" si="2"/>
        <v>4392825.450348001</v>
      </c>
      <c r="F42" s="17"/>
      <c r="G42" s="37">
        <f>L42+O42+R42+U42+X42+AA42</f>
        <v>4099314.5300000003</v>
      </c>
      <c r="H42" s="38">
        <f>G42-'Rate Class GS 1000-4999 kW'!B40</f>
        <v>0</v>
      </c>
      <c r="I42" s="33" t="s">
        <v>30</v>
      </c>
      <c r="J42" s="17"/>
      <c r="K42" s="19" t="s">
        <v>23</v>
      </c>
      <c r="L42" s="17">
        <v>511972.23</v>
      </c>
      <c r="N42" s="19" t="s">
        <v>24</v>
      </c>
      <c r="O42" s="17">
        <v>730190.01</v>
      </c>
      <c r="Q42" s="19" t="s">
        <v>25</v>
      </c>
      <c r="R42" s="17">
        <v>884857.5</v>
      </c>
      <c r="T42" s="19" t="s">
        <v>26</v>
      </c>
      <c r="U42" s="17">
        <v>563819</v>
      </c>
      <c r="W42" s="19" t="s">
        <v>27</v>
      </c>
      <c r="X42" s="17">
        <v>449581.85</v>
      </c>
      <c r="Z42" s="19" t="s">
        <v>28</v>
      </c>
      <c r="AA42" s="17">
        <v>958893.94</v>
      </c>
    </row>
    <row r="43" spans="1:27" x14ac:dyDescent="0.35">
      <c r="A43" s="16">
        <v>41365</v>
      </c>
      <c r="B43" s="17"/>
      <c r="C43" s="17">
        <f t="shared" si="4"/>
        <v>4372420.95</v>
      </c>
      <c r="D43" s="18">
        <f t="shared" si="3"/>
        <v>1.0716000000000001</v>
      </c>
      <c r="E43" s="17">
        <f t="shared" si="2"/>
        <v>4685486.2900200011</v>
      </c>
      <c r="F43" s="17"/>
      <c r="G43" s="37">
        <f>L43+O43+R43+U43+X43+AA43</f>
        <v>4372420.95</v>
      </c>
      <c r="H43" s="38">
        <f>G43-'Rate Class GS 1000-4999 kW'!B41</f>
        <v>0</v>
      </c>
      <c r="I43" s="32" t="s">
        <v>18</v>
      </c>
      <c r="J43" s="17"/>
      <c r="K43" s="19" t="s">
        <v>23</v>
      </c>
      <c r="L43" s="17">
        <v>499860.06</v>
      </c>
      <c r="N43" s="19" t="s">
        <v>24</v>
      </c>
      <c r="O43" s="17">
        <v>807145.48</v>
      </c>
      <c r="Q43" s="19" t="s">
        <v>25</v>
      </c>
      <c r="R43" s="17">
        <v>848406.6</v>
      </c>
      <c r="T43" s="19" t="s">
        <v>26</v>
      </c>
      <c r="U43" s="17">
        <v>592261</v>
      </c>
      <c r="W43" s="19" t="s">
        <v>27</v>
      </c>
      <c r="X43" s="17">
        <v>482106.02</v>
      </c>
      <c r="Z43" s="19" t="s">
        <v>28</v>
      </c>
      <c r="AA43" s="17">
        <v>1142641.79</v>
      </c>
    </row>
    <row r="44" spans="1:27" x14ac:dyDescent="0.35">
      <c r="A44" s="16">
        <v>41395</v>
      </c>
      <c r="B44" s="17"/>
      <c r="C44" s="17">
        <f t="shared" si="4"/>
        <v>4474836.41</v>
      </c>
      <c r="D44" s="18">
        <f t="shared" si="3"/>
        <v>1.0716000000000001</v>
      </c>
      <c r="E44" s="17">
        <f t="shared" si="2"/>
        <v>4795234.6969560003</v>
      </c>
      <c r="F44" s="17"/>
      <c r="G44" s="37">
        <f t="shared" ref="G44:G61" si="5">L44+O44+R44+U44+X44+AA44</f>
        <v>4474836.41</v>
      </c>
      <c r="H44" s="38">
        <f>G44-'Rate Class GS 1000-4999 kW'!B42</f>
        <v>0</v>
      </c>
      <c r="I44" s="32" t="s">
        <v>18</v>
      </c>
      <c r="J44" s="17"/>
      <c r="K44" s="19" t="s">
        <v>23</v>
      </c>
      <c r="L44" s="17">
        <v>511447.78</v>
      </c>
      <c r="N44" s="19" t="s">
        <v>24</v>
      </c>
      <c r="O44" s="17">
        <v>766746.3</v>
      </c>
      <c r="Q44" s="19" t="s">
        <v>25</v>
      </c>
      <c r="R44" s="17">
        <v>850645.35</v>
      </c>
      <c r="T44" s="19" t="s">
        <v>26</v>
      </c>
      <c r="U44" s="17">
        <v>593585</v>
      </c>
      <c r="W44" s="19" t="s">
        <v>27</v>
      </c>
      <c r="X44" s="17">
        <v>581619.71</v>
      </c>
      <c r="Z44" s="19" t="s">
        <v>28</v>
      </c>
      <c r="AA44" s="17">
        <v>1170792.27</v>
      </c>
    </row>
    <row r="45" spans="1:27" x14ac:dyDescent="0.35">
      <c r="A45" s="16">
        <v>41426</v>
      </c>
      <c r="B45" s="17"/>
      <c r="C45" s="17">
        <f t="shared" si="4"/>
        <v>4215125.2</v>
      </c>
      <c r="D45" s="18">
        <f t="shared" si="3"/>
        <v>1.0716000000000001</v>
      </c>
      <c r="E45" s="17">
        <f t="shared" si="2"/>
        <v>4516928.1643200004</v>
      </c>
      <c r="F45" s="17"/>
      <c r="G45" s="37">
        <f t="shared" si="5"/>
        <v>4215125.2</v>
      </c>
      <c r="H45" s="38">
        <f>G45-'Rate Class GS 1000-4999 kW'!B43</f>
        <v>0</v>
      </c>
      <c r="I45" s="32" t="s">
        <v>18</v>
      </c>
      <c r="J45" s="17"/>
      <c r="K45" s="19" t="s">
        <v>23</v>
      </c>
      <c r="L45" s="17">
        <v>471659.6</v>
      </c>
      <c r="N45" s="19" t="s">
        <v>24</v>
      </c>
      <c r="O45" s="17">
        <v>636802.91</v>
      </c>
      <c r="Q45" s="19" t="s">
        <v>25</v>
      </c>
      <c r="R45" s="17">
        <v>787459.05</v>
      </c>
      <c r="T45" s="19" t="s">
        <v>26</v>
      </c>
      <c r="U45" s="17">
        <v>607638</v>
      </c>
      <c r="W45" s="19" t="s">
        <v>27</v>
      </c>
      <c r="X45" s="17">
        <v>572477.67000000004</v>
      </c>
      <c r="Z45" s="19" t="s">
        <v>28</v>
      </c>
      <c r="AA45" s="17">
        <v>1139087.97</v>
      </c>
    </row>
    <row r="46" spans="1:27" x14ac:dyDescent="0.35">
      <c r="A46" s="16">
        <v>41456</v>
      </c>
      <c r="B46" s="17"/>
      <c r="C46" s="17">
        <f t="shared" si="4"/>
        <v>4080092.8100000005</v>
      </c>
      <c r="D46" s="18">
        <f t="shared" si="3"/>
        <v>1.0716000000000001</v>
      </c>
      <c r="E46" s="17">
        <f t="shared" si="2"/>
        <v>4372227.4551960006</v>
      </c>
      <c r="F46" s="17"/>
      <c r="G46" s="37">
        <f t="shared" si="5"/>
        <v>4080092.8100000005</v>
      </c>
      <c r="H46" s="38">
        <f>G46-'Rate Class GS 1000-4999 kW'!B44</f>
        <v>0</v>
      </c>
      <c r="I46" s="32" t="s">
        <v>18</v>
      </c>
      <c r="J46" s="17"/>
      <c r="K46" s="19" t="s">
        <v>23</v>
      </c>
      <c r="L46" s="17">
        <v>452109.57</v>
      </c>
      <c r="N46" s="19" t="s">
        <v>24</v>
      </c>
      <c r="O46" s="17">
        <v>608378.56000000006</v>
      </c>
      <c r="Q46" s="19" t="s">
        <v>25</v>
      </c>
      <c r="R46" s="17">
        <v>813526.2</v>
      </c>
      <c r="T46" s="19" t="s">
        <v>26</v>
      </c>
      <c r="U46" s="17">
        <v>653189</v>
      </c>
      <c r="W46" s="19" t="s">
        <v>27</v>
      </c>
      <c r="X46" s="17">
        <v>409503.87</v>
      </c>
      <c r="Z46" s="19" t="s">
        <v>28</v>
      </c>
      <c r="AA46" s="17">
        <v>1143385.6100000001</v>
      </c>
    </row>
    <row r="47" spans="1:27" x14ac:dyDescent="0.35">
      <c r="A47" s="16">
        <v>41487</v>
      </c>
      <c r="B47" s="17"/>
      <c r="C47" s="17">
        <f t="shared" si="4"/>
        <v>4452236.24</v>
      </c>
      <c r="D47" s="18">
        <f t="shared" si="3"/>
        <v>1.0716000000000001</v>
      </c>
      <c r="E47" s="17">
        <f t="shared" si="2"/>
        <v>4771016.3547840007</v>
      </c>
      <c r="F47" s="17"/>
      <c r="G47" s="37">
        <f t="shared" si="5"/>
        <v>4452236.24</v>
      </c>
      <c r="H47" s="38">
        <f>G47-'Rate Class GS 1000-4999 kW'!B45</f>
        <v>0</v>
      </c>
      <c r="I47" s="32" t="s">
        <v>18</v>
      </c>
      <c r="J47" s="17"/>
      <c r="K47" s="19" t="s">
        <v>23</v>
      </c>
      <c r="L47" s="17">
        <v>522475.96</v>
      </c>
      <c r="N47" s="19" t="s">
        <v>24</v>
      </c>
      <c r="O47" s="17">
        <v>708639.89</v>
      </c>
      <c r="Q47" s="19" t="s">
        <v>25</v>
      </c>
      <c r="R47" s="17">
        <v>852422.85</v>
      </c>
      <c r="T47" s="19" t="s">
        <v>26</v>
      </c>
      <c r="U47" s="17">
        <v>641023</v>
      </c>
      <c r="W47" s="19" t="s">
        <v>27</v>
      </c>
      <c r="X47" s="17">
        <v>487907.28</v>
      </c>
      <c r="Z47" s="19" t="s">
        <v>28</v>
      </c>
      <c r="AA47" s="17">
        <v>1239767.26</v>
      </c>
    </row>
    <row r="48" spans="1:27" x14ac:dyDescent="0.35">
      <c r="A48" s="16">
        <v>41518</v>
      </c>
      <c r="B48" s="17"/>
      <c r="C48" s="17">
        <f t="shared" si="4"/>
        <v>4211799.7200000007</v>
      </c>
      <c r="D48" s="18">
        <f t="shared" si="3"/>
        <v>1.0716000000000001</v>
      </c>
      <c r="E48" s="17">
        <f t="shared" si="2"/>
        <v>4513364.5799520016</v>
      </c>
      <c r="F48" s="17"/>
      <c r="G48" s="37">
        <f t="shared" si="5"/>
        <v>4211799.7200000007</v>
      </c>
      <c r="H48" s="38">
        <f>G48-'Rate Class GS 1000-4999 kW'!B46</f>
        <v>0</v>
      </c>
      <c r="I48" s="32" t="s">
        <v>18</v>
      </c>
      <c r="J48" s="17"/>
      <c r="K48" s="19" t="s">
        <v>23</v>
      </c>
      <c r="L48" s="17">
        <v>475303.61</v>
      </c>
      <c r="N48" s="19" t="s">
        <v>24</v>
      </c>
      <c r="O48" s="17">
        <v>666525.03</v>
      </c>
      <c r="Q48" s="19" t="s">
        <v>25</v>
      </c>
      <c r="R48" s="17">
        <v>851791.05</v>
      </c>
      <c r="T48" s="19" t="s">
        <v>26</v>
      </c>
      <c r="U48" s="17">
        <v>595034</v>
      </c>
      <c r="W48" s="19" t="s">
        <v>27</v>
      </c>
      <c r="X48" s="17">
        <v>461990.93</v>
      </c>
      <c r="Z48" s="19" t="s">
        <v>28</v>
      </c>
      <c r="AA48" s="17">
        <v>1161155.1000000001</v>
      </c>
    </row>
    <row r="49" spans="1:27" x14ac:dyDescent="0.35">
      <c r="A49" s="16">
        <v>41548</v>
      </c>
      <c r="B49" s="17"/>
      <c r="C49" s="17">
        <f t="shared" si="4"/>
        <v>4554672.05</v>
      </c>
      <c r="D49" s="18">
        <f t="shared" si="3"/>
        <v>1.0716000000000001</v>
      </c>
      <c r="E49" s="17">
        <f t="shared" si="2"/>
        <v>4880786.5687800003</v>
      </c>
      <c r="F49" s="17"/>
      <c r="G49" s="37">
        <f t="shared" si="5"/>
        <v>4554672.05</v>
      </c>
      <c r="H49" s="38">
        <f>G49-'Rate Class GS 1000-4999 kW'!B47</f>
        <v>0</v>
      </c>
      <c r="I49" s="32" t="s">
        <v>18</v>
      </c>
      <c r="J49" s="17"/>
      <c r="K49" s="19" t="s">
        <v>23</v>
      </c>
      <c r="L49" s="17">
        <v>537109.86</v>
      </c>
      <c r="N49" s="19" t="s">
        <v>24</v>
      </c>
      <c r="O49" s="17">
        <v>729478.8</v>
      </c>
      <c r="Q49" s="19" t="s">
        <v>25</v>
      </c>
      <c r="R49" s="17">
        <v>956148.75</v>
      </c>
      <c r="T49" s="19" t="s">
        <v>26</v>
      </c>
      <c r="U49" s="17">
        <v>614276</v>
      </c>
      <c r="W49" s="19" t="s">
        <v>27</v>
      </c>
      <c r="X49" s="17">
        <v>471501.57</v>
      </c>
      <c r="Z49" s="19" t="s">
        <v>28</v>
      </c>
      <c r="AA49" s="17">
        <v>1246157.07</v>
      </c>
    </row>
    <row r="50" spans="1:27" x14ac:dyDescent="0.35">
      <c r="A50" s="16">
        <v>41579</v>
      </c>
      <c r="B50" s="17"/>
      <c r="C50" s="17">
        <f t="shared" si="4"/>
        <v>4248239.05</v>
      </c>
      <c r="D50" s="18">
        <f t="shared" si="3"/>
        <v>1.0716000000000001</v>
      </c>
      <c r="E50" s="17">
        <f t="shared" si="2"/>
        <v>4552412.9659799999</v>
      </c>
      <c r="F50" s="17"/>
      <c r="G50" s="37">
        <f t="shared" si="5"/>
        <v>4248239.05</v>
      </c>
      <c r="H50" s="38">
        <f>G50-'Rate Class GS 1000-4999 kW'!B48</f>
        <v>0</v>
      </c>
      <c r="I50" s="32" t="s">
        <v>18</v>
      </c>
      <c r="J50" s="17"/>
      <c r="K50" s="19" t="s">
        <v>23</v>
      </c>
      <c r="L50" s="17">
        <v>480240.64000000001</v>
      </c>
      <c r="N50" s="19" t="s">
        <v>24</v>
      </c>
      <c r="O50" s="17">
        <v>670041.42000000004</v>
      </c>
      <c r="Q50" s="19" t="s">
        <v>25</v>
      </c>
      <c r="R50" s="17">
        <v>931794.75</v>
      </c>
      <c r="T50" s="19" t="s">
        <v>26</v>
      </c>
      <c r="U50" s="17">
        <v>556861</v>
      </c>
      <c r="W50" s="19" t="s">
        <v>27</v>
      </c>
      <c r="X50" s="17">
        <v>442949.04</v>
      </c>
      <c r="Z50" s="19" t="s">
        <v>28</v>
      </c>
      <c r="AA50" s="17">
        <v>1166352.2</v>
      </c>
    </row>
    <row r="51" spans="1:27" x14ac:dyDescent="0.35">
      <c r="A51" s="16">
        <v>41609</v>
      </c>
      <c r="B51" s="17"/>
      <c r="C51" s="17">
        <f t="shared" si="4"/>
        <v>3737255.0999999996</v>
      </c>
      <c r="D51" s="18">
        <f t="shared" si="3"/>
        <v>1.0716000000000001</v>
      </c>
      <c r="E51" s="17">
        <f t="shared" si="2"/>
        <v>4004842.5651600002</v>
      </c>
      <c r="F51" s="17"/>
      <c r="G51" s="37">
        <f t="shared" si="5"/>
        <v>3737255.0999999996</v>
      </c>
      <c r="H51" s="38">
        <f>G51-'Rate Class GS 1000-4999 kW'!B49</f>
        <v>0</v>
      </c>
      <c r="I51" s="32" t="s">
        <v>18</v>
      </c>
      <c r="J51" s="17"/>
      <c r="K51" s="19" t="s">
        <v>23</v>
      </c>
      <c r="L51" s="17">
        <v>385494.43</v>
      </c>
      <c r="N51" s="19" t="s">
        <v>24</v>
      </c>
      <c r="O51" s="17">
        <v>556626.44999999995</v>
      </c>
      <c r="Q51" s="19" t="s">
        <v>25</v>
      </c>
      <c r="R51" s="17">
        <v>902279.7</v>
      </c>
      <c r="T51" s="19" t="s">
        <v>26</v>
      </c>
      <c r="U51" s="17">
        <v>528736</v>
      </c>
      <c r="W51" s="19" t="s">
        <v>27</v>
      </c>
      <c r="X51" s="17">
        <v>354488.3</v>
      </c>
      <c r="Z51" s="19" t="s">
        <v>28</v>
      </c>
      <c r="AA51" s="17">
        <v>1009630.22</v>
      </c>
    </row>
    <row r="52" spans="1:27" x14ac:dyDescent="0.35">
      <c r="A52" s="16">
        <v>41640</v>
      </c>
      <c r="B52" s="17"/>
      <c r="C52" s="17">
        <f t="shared" si="4"/>
        <v>4355626.67</v>
      </c>
      <c r="D52" s="18">
        <f t="shared" si="3"/>
        <v>1.0716000000000001</v>
      </c>
      <c r="E52" s="17">
        <f t="shared" si="2"/>
        <v>4667489.5395720005</v>
      </c>
      <c r="F52" s="17"/>
      <c r="G52" s="37">
        <f t="shared" si="5"/>
        <v>4355626.67</v>
      </c>
      <c r="H52" s="38">
        <f>G52-'Rate Class GS 1000-4999 kW'!B50</f>
        <v>0</v>
      </c>
      <c r="I52" s="32" t="s">
        <v>18</v>
      </c>
      <c r="J52" s="17"/>
      <c r="K52" s="19" t="s">
        <v>23</v>
      </c>
      <c r="L52" s="17">
        <v>466111.01</v>
      </c>
      <c r="N52" s="19" t="s">
        <v>24</v>
      </c>
      <c r="O52" s="17">
        <v>638532.03</v>
      </c>
      <c r="Q52" s="19" t="s">
        <v>25</v>
      </c>
      <c r="R52" s="17">
        <v>1041445.8</v>
      </c>
      <c r="T52" s="19" t="s">
        <v>26</v>
      </c>
      <c r="U52" s="17">
        <v>561131</v>
      </c>
      <c r="W52" s="19" t="s">
        <v>27</v>
      </c>
      <c r="X52" s="17">
        <v>443366.25</v>
      </c>
      <c r="Z52" s="19" t="s">
        <v>28</v>
      </c>
      <c r="AA52" s="17">
        <v>1205040.58</v>
      </c>
    </row>
    <row r="53" spans="1:27" x14ac:dyDescent="0.35">
      <c r="A53" s="16">
        <v>41671</v>
      </c>
      <c r="B53" s="17"/>
      <c r="C53" s="17">
        <f t="shared" si="4"/>
        <v>4052258.84</v>
      </c>
      <c r="D53" s="18">
        <f t="shared" si="3"/>
        <v>1.0716000000000001</v>
      </c>
      <c r="E53" s="17">
        <f t="shared" si="2"/>
        <v>4342400.5729440004</v>
      </c>
      <c r="F53" s="17"/>
      <c r="G53" s="37">
        <f t="shared" si="5"/>
        <v>4052258.84</v>
      </c>
      <c r="H53" s="38">
        <f>G53-'Rate Class GS 1000-4999 kW'!B51</f>
        <v>0</v>
      </c>
      <c r="I53" s="32" t="s">
        <v>18</v>
      </c>
      <c r="J53" s="17"/>
      <c r="K53" s="19" t="s">
        <v>23</v>
      </c>
      <c r="L53" s="17">
        <v>441407.08</v>
      </c>
      <c r="N53" s="19" t="s">
        <v>24</v>
      </c>
      <c r="O53" s="17">
        <v>621699.06999999995</v>
      </c>
      <c r="Q53" s="19" t="s">
        <v>25</v>
      </c>
      <c r="R53" s="17">
        <v>953224.2</v>
      </c>
      <c r="T53" s="19" t="s">
        <v>26</v>
      </c>
      <c r="U53" s="17">
        <v>526713</v>
      </c>
      <c r="W53" s="19" t="s">
        <v>27</v>
      </c>
      <c r="X53" s="17">
        <v>394192.13</v>
      </c>
      <c r="Z53" s="19" t="s">
        <v>28</v>
      </c>
      <c r="AA53" s="17">
        <v>1115023.3600000001</v>
      </c>
    </row>
    <row r="54" spans="1:27" x14ac:dyDescent="0.35">
      <c r="A54" s="16">
        <v>41699</v>
      </c>
      <c r="B54" s="17"/>
      <c r="C54" s="17">
        <f t="shared" si="4"/>
        <v>4468820.99</v>
      </c>
      <c r="D54" s="18">
        <f t="shared" si="3"/>
        <v>1.0716000000000001</v>
      </c>
      <c r="E54" s="17">
        <f t="shared" si="2"/>
        <v>4788788.5728840008</v>
      </c>
      <c r="F54" s="17"/>
      <c r="G54" s="37">
        <f t="shared" si="5"/>
        <v>4468820.99</v>
      </c>
      <c r="H54" s="38">
        <f>G54-'Rate Class GS 1000-4999 kW'!B52</f>
        <v>0</v>
      </c>
      <c r="I54" s="32" t="s">
        <v>18</v>
      </c>
      <c r="J54" s="17"/>
      <c r="K54" s="19" t="s">
        <v>23</v>
      </c>
      <c r="L54" s="17">
        <v>471027.27</v>
      </c>
      <c r="N54" s="19" t="s">
        <v>24</v>
      </c>
      <c r="O54" s="17">
        <v>663181.28</v>
      </c>
      <c r="Q54" s="19" t="s">
        <v>25</v>
      </c>
      <c r="R54" s="17">
        <v>1118301.3</v>
      </c>
      <c r="T54" s="19" t="s">
        <v>26</v>
      </c>
      <c r="U54" s="17">
        <v>573713</v>
      </c>
      <c r="W54" s="19" t="s">
        <v>27</v>
      </c>
      <c r="X54" s="17">
        <v>444919.95</v>
      </c>
      <c r="Z54" s="19" t="s">
        <v>28</v>
      </c>
      <c r="AA54" s="17">
        <v>1197678.19</v>
      </c>
    </row>
    <row r="55" spans="1:27" x14ac:dyDescent="0.35">
      <c r="A55" s="16">
        <v>41730</v>
      </c>
      <c r="B55" s="17"/>
      <c r="C55" s="17">
        <f t="shared" si="4"/>
        <v>4315225.92</v>
      </c>
      <c r="D55" s="18">
        <f t="shared" si="3"/>
        <v>1.0716000000000001</v>
      </c>
      <c r="E55" s="17">
        <f t="shared" si="2"/>
        <v>4624196.0958720008</v>
      </c>
      <c r="F55" s="17"/>
      <c r="G55" s="37">
        <f t="shared" si="5"/>
        <v>4315225.92</v>
      </c>
      <c r="H55" s="38">
        <f>G55-'Rate Class GS 1000-4999 kW'!B53</f>
        <v>211893</v>
      </c>
      <c r="I55" s="32" t="s">
        <v>18</v>
      </c>
      <c r="J55" s="17"/>
      <c r="K55" s="19" t="s">
        <v>23</v>
      </c>
      <c r="L55" s="17">
        <v>493850.02</v>
      </c>
      <c r="N55" s="19" t="s">
        <v>24</v>
      </c>
      <c r="O55" s="17">
        <v>582319.61</v>
      </c>
      <c r="Q55" s="19" t="s">
        <v>25</v>
      </c>
      <c r="R55" s="17">
        <v>1048492.05</v>
      </c>
      <c r="T55" s="19" t="s">
        <v>26</v>
      </c>
      <c r="U55" s="17">
        <v>601223</v>
      </c>
      <c r="W55" s="19" t="s">
        <v>27</v>
      </c>
      <c r="X55" s="17">
        <v>452298.3</v>
      </c>
      <c r="Z55" s="19" t="s">
        <v>28</v>
      </c>
      <c r="AA55" s="17">
        <v>1137042.94</v>
      </c>
    </row>
    <row r="56" spans="1:27" x14ac:dyDescent="0.35">
      <c r="A56" s="16">
        <v>41760</v>
      </c>
      <c r="B56" s="17"/>
      <c r="C56" s="17">
        <f t="shared" si="4"/>
        <v>4635250.59</v>
      </c>
      <c r="D56" s="18">
        <f t="shared" si="3"/>
        <v>1.0716000000000001</v>
      </c>
      <c r="E56" s="17">
        <f t="shared" si="2"/>
        <v>4967134.5322440006</v>
      </c>
      <c r="F56" s="17"/>
      <c r="G56" s="37">
        <f t="shared" si="5"/>
        <v>4635250.59</v>
      </c>
      <c r="H56" s="38">
        <f>G56-'Rate Class GS 1000-4999 kW'!B54</f>
        <v>-201288.31000000052</v>
      </c>
      <c r="I56" s="32" t="s">
        <v>18</v>
      </c>
      <c r="J56" s="17"/>
      <c r="K56" s="19" t="s">
        <v>23</v>
      </c>
      <c r="L56" s="17">
        <v>500979.65</v>
      </c>
      <c r="N56" s="19" t="s">
        <v>24</v>
      </c>
      <c r="O56" s="17">
        <v>680698.48</v>
      </c>
      <c r="Q56" s="19" t="s">
        <v>25</v>
      </c>
      <c r="R56" s="17">
        <v>1069514.3999999999</v>
      </c>
      <c r="T56" s="19" t="s">
        <v>26</v>
      </c>
      <c r="U56" s="17">
        <v>600859.29</v>
      </c>
      <c r="W56" s="19" t="s">
        <v>27</v>
      </c>
      <c r="X56" s="17">
        <v>537855.30000000005</v>
      </c>
      <c r="Z56" s="19" t="s">
        <v>28</v>
      </c>
      <c r="AA56" s="17">
        <v>1245343.47</v>
      </c>
    </row>
    <row r="57" spans="1:27" x14ac:dyDescent="0.35">
      <c r="A57" s="16">
        <v>41791</v>
      </c>
      <c r="B57" s="17"/>
      <c r="C57" s="17">
        <f t="shared" si="4"/>
        <v>4272304.07</v>
      </c>
      <c r="D57" s="18">
        <f t="shared" si="3"/>
        <v>1.0716000000000001</v>
      </c>
      <c r="E57" s="17">
        <f t="shared" si="2"/>
        <v>4578201.0414120005</v>
      </c>
      <c r="F57" s="17"/>
      <c r="G57" s="37">
        <f t="shared" si="5"/>
        <v>4272304.07</v>
      </c>
      <c r="H57" s="38">
        <f>G57-'Rate Class GS 1000-4999 kW'!B55</f>
        <v>-10604.689999999478</v>
      </c>
      <c r="I57" s="32" t="s">
        <v>18</v>
      </c>
      <c r="J57" s="17"/>
      <c r="K57" s="19" t="s">
        <v>23</v>
      </c>
      <c r="L57" s="17">
        <v>436630.5</v>
      </c>
      <c r="N57" s="19" t="s">
        <v>24</v>
      </c>
      <c r="O57" s="17">
        <v>616448.35</v>
      </c>
      <c r="Q57" s="19" t="s">
        <v>25</v>
      </c>
      <c r="R57" s="17">
        <v>926451.6</v>
      </c>
      <c r="T57" s="19" t="s">
        <v>26</v>
      </c>
      <c r="U57" s="17">
        <v>593721.59999999998</v>
      </c>
      <c r="W57" s="19" t="s">
        <v>27</v>
      </c>
      <c r="X57" s="17">
        <v>534761.1</v>
      </c>
      <c r="Z57" s="19" t="s">
        <v>28</v>
      </c>
      <c r="AA57" s="17">
        <v>1164290.92</v>
      </c>
    </row>
    <row r="58" spans="1:27" x14ac:dyDescent="0.35">
      <c r="A58" s="16">
        <v>41821</v>
      </c>
      <c r="B58" s="17"/>
      <c r="C58" s="17">
        <f t="shared" si="4"/>
        <v>4216622.6000000006</v>
      </c>
      <c r="D58" s="18">
        <f t="shared" si="3"/>
        <v>1.0716000000000001</v>
      </c>
      <c r="E58" s="17">
        <f t="shared" si="2"/>
        <v>4518532.7781600012</v>
      </c>
      <c r="F58" s="17"/>
      <c r="G58" s="37">
        <f t="shared" si="5"/>
        <v>4216622.6000000006</v>
      </c>
      <c r="H58" s="38">
        <f>G58-'Rate Class GS 1000-4999 kW'!B56</f>
        <v>0</v>
      </c>
      <c r="I58" s="32" t="s">
        <v>18</v>
      </c>
      <c r="J58" s="17"/>
      <c r="K58" s="19" t="s">
        <v>23</v>
      </c>
      <c r="L58" s="17">
        <v>435003.2</v>
      </c>
      <c r="N58" s="19" t="s">
        <v>24</v>
      </c>
      <c r="O58" s="17">
        <v>607689.6</v>
      </c>
      <c r="Q58" s="19" t="s">
        <v>25</v>
      </c>
      <c r="R58" s="17">
        <v>891453.6</v>
      </c>
      <c r="T58" s="19" t="s">
        <v>26</v>
      </c>
      <c r="U58" s="17">
        <v>646024.80000000005</v>
      </c>
      <c r="W58" s="19" t="s">
        <v>27</v>
      </c>
      <c r="X58" s="17">
        <v>424100.7</v>
      </c>
      <c r="Z58" s="19" t="s">
        <v>28</v>
      </c>
      <c r="AA58" s="17">
        <v>1212350.7</v>
      </c>
    </row>
    <row r="59" spans="1:27" x14ac:dyDescent="0.35">
      <c r="A59" s="16">
        <v>41852</v>
      </c>
      <c r="B59" s="17"/>
      <c r="C59" s="17">
        <f t="shared" si="4"/>
        <v>4547556.0999999996</v>
      </c>
      <c r="D59" s="18">
        <f t="shared" si="3"/>
        <v>1.0716000000000001</v>
      </c>
      <c r="E59" s="17">
        <f t="shared" si="2"/>
        <v>4873161.1167599997</v>
      </c>
      <c r="F59" s="17"/>
      <c r="G59" s="37">
        <f t="shared" si="5"/>
        <v>4547556.0999999996</v>
      </c>
      <c r="H59" s="38">
        <f>G59-'Rate Class GS 1000-4999 kW'!B57</f>
        <v>0</v>
      </c>
      <c r="I59" s="32" t="s">
        <v>18</v>
      </c>
      <c r="J59" s="17"/>
      <c r="K59" s="19" t="s">
        <v>23</v>
      </c>
      <c r="L59" s="17">
        <v>492293.2</v>
      </c>
      <c r="N59" s="19" t="s">
        <v>24</v>
      </c>
      <c r="O59" s="17">
        <v>748915.19999999995</v>
      </c>
      <c r="Q59" s="19" t="s">
        <v>25</v>
      </c>
      <c r="R59" s="17">
        <v>914857.2</v>
      </c>
      <c r="T59" s="19" t="s">
        <v>26</v>
      </c>
      <c r="U59" s="17">
        <v>635252.4</v>
      </c>
      <c r="W59" s="19" t="s">
        <v>27</v>
      </c>
      <c r="X59" s="17">
        <v>523756.79999999999</v>
      </c>
      <c r="Z59" s="19" t="s">
        <v>28</v>
      </c>
      <c r="AA59" s="17">
        <v>1232481.3</v>
      </c>
    </row>
    <row r="60" spans="1:27" x14ac:dyDescent="0.35">
      <c r="A60" s="16">
        <v>41883</v>
      </c>
      <c r="B60" s="17"/>
      <c r="C60" s="17">
        <f t="shared" si="4"/>
        <v>4521297.8</v>
      </c>
      <c r="D60" s="18">
        <f t="shared" si="3"/>
        <v>1.0716000000000001</v>
      </c>
      <c r="E60" s="17">
        <f t="shared" si="2"/>
        <v>4845022.72248</v>
      </c>
      <c r="F60" s="17"/>
      <c r="G60" s="37">
        <f t="shared" si="5"/>
        <v>4521297.8</v>
      </c>
      <c r="H60" s="38">
        <f>G60-'Rate Class GS 1000-4999 kW'!B58</f>
        <v>0</v>
      </c>
      <c r="I60" s="32" t="s">
        <v>18</v>
      </c>
      <c r="J60" s="17"/>
      <c r="K60" s="19" t="s">
        <v>23</v>
      </c>
      <c r="L60" s="17">
        <v>470719.6</v>
      </c>
      <c r="N60" s="19" t="s">
        <v>24</v>
      </c>
      <c r="O60" s="17">
        <v>745885.6</v>
      </c>
      <c r="Q60" s="19" t="s">
        <v>25</v>
      </c>
      <c r="R60" s="17">
        <v>974043.6</v>
      </c>
      <c r="T60" s="19" t="s">
        <v>26</v>
      </c>
      <c r="U60" s="17">
        <v>635884.80000000005</v>
      </c>
      <c r="W60" s="19" t="s">
        <v>27</v>
      </c>
      <c r="X60" s="17">
        <v>495814.5</v>
      </c>
      <c r="Z60" s="19" t="s">
        <v>28</v>
      </c>
      <c r="AA60" s="17">
        <v>1198949.7</v>
      </c>
    </row>
    <row r="61" spans="1:27" x14ac:dyDescent="0.35">
      <c r="A61" s="16">
        <v>41913</v>
      </c>
      <c r="B61" s="17"/>
      <c r="C61" s="17">
        <f t="shared" si="4"/>
        <v>4632863.7</v>
      </c>
      <c r="D61" s="18">
        <f t="shared" si="3"/>
        <v>1.0716000000000001</v>
      </c>
      <c r="E61" s="17">
        <f t="shared" si="2"/>
        <v>4964576.7409200007</v>
      </c>
      <c r="F61" s="17"/>
      <c r="G61" s="37">
        <f t="shared" si="5"/>
        <v>4632863.7</v>
      </c>
      <c r="H61" s="38">
        <f>G61-'Rate Class GS 1000-4999 kW'!B59</f>
        <v>0</v>
      </c>
      <c r="I61" s="32" t="s">
        <v>18</v>
      </c>
      <c r="J61" s="17"/>
      <c r="K61" s="19" t="s">
        <v>23</v>
      </c>
      <c r="L61" s="17">
        <v>483613.6</v>
      </c>
      <c r="N61" s="19" t="s">
        <v>24</v>
      </c>
      <c r="O61" s="17">
        <v>780833.6</v>
      </c>
      <c r="Q61" s="19" t="s">
        <v>25</v>
      </c>
      <c r="R61" s="17">
        <v>1009629.6</v>
      </c>
      <c r="T61" s="19" t="s">
        <v>26</v>
      </c>
      <c r="U61" s="17">
        <v>629541.6</v>
      </c>
      <c r="W61" s="19" t="s">
        <v>27</v>
      </c>
      <c r="X61" s="17">
        <v>489386.7</v>
      </c>
      <c r="Z61" s="19" t="s">
        <v>28</v>
      </c>
      <c r="AA61" s="17">
        <v>1239858.6000000001</v>
      </c>
    </row>
    <row r="62" spans="1:27" ht="26.5" x14ac:dyDescent="0.35">
      <c r="A62" s="16">
        <v>41944</v>
      </c>
      <c r="B62" s="17"/>
      <c r="C62" s="17">
        <f t="shared" si="4"/>
        <v>4085288.4</v>
      </c>
      <c r="D62" s="18">
        <f t="shared" si="3"/>
        <v>1.0716000000000001</v>
      </c>
      <c r="E62" s="17">
        <f t="shared" si="2"/>
        <v>4377795.0494400002</v>
      </c>
      <c r="F62" s="17"/>
      <c r="G62" s="37">
        <f>O62+R62+U62+X62+AA62</f>
        <v>3677114.8</v>
      </c>
      <c r="H62" s="38">
        <f>G62-'Rate Class GS 1000-4999 kW'!B60</f>
        <v>0</v>
      </c>
      <c r="I62" s="33" t="s">
        <v>31</v>
      </c>
      <c r="J62" s="17"/>
      <c r="K62" s="19" t="s">
        <v>23</v>
      </c>
      <c r="L62" s="17">
        <v>408173.6</v>
      </c>
      <c r="N62" s="19" t="s">
        <v>24</v>
      </c>
      <c r="O62" s="17">
        <v>637787.19999999995</v>
      </c>
      <c r="Q62" s="19" t="s">
        <v>25</v>
      </c>
      <c r="R62" s="17">
        <v>848473.2</v>
      </c>
      <c r="T62" s="19" t="s">
        <v>26</v>
      </c>
      <c r="U62" s="17">
        <v>555238.80000000005</v>
      </c>
      <c r="W62" s="19" t="s">
        <v>27</v>
      </c>
      <c r="X62" s="17">
        <v>443933.1</v>
      </c>
      <c r="Z62" s="19" t="s">
        <v>28</v>
      </c>
      <c r="AA62" s="17">
        <v>1191682.5</v>
      </c>
    </row>
    <row r="63" spans="1:27" ht="26.5" x14ac:dyDescent="0.35">
      <c r="A63" s="16">
        <v>41974</v>
      </c>
      <c r="B63" s="17"/>
      <c r="C63" s="17">
        <f t="shared" si="4"/>
        <v>3689309.5999999996</v>
      </c>
      <c r="D63" s="18">
        <f t="shared" si="3"/>
        <v>1.0716000000000001</v>
      </c>
      <c r="E63" s="17">
        <f t="shared" si="2"/>
        <v>3953464.1673599998</v>
      </c>
      <c r="F63" s="17"/>
      <c r="G63" s="37">
        <f>O63+R63+U63+X63+AA63</f>
        <v>3303461.2</v>
      </c>
      <c r="H63" s="38">
        <f>G63-'Rate Class GS 1000-4999 kW'!B61</f>
        <v>0</v>
      </c>
      <c r="I63" s="32" t="s">
        <v>32</v>
      </c>
      <c r="J63" s="17"/>
      <c r="K63" s="19" t="s">
        <v>23</v>
      </c>
      <c r="L63" s="17">
        <v>385848.4</v>
      </c>
      <c r="N63" s="19" t="s">
        <v>24</v>
      </c>
      <c r="O63" s="17">
        <v>599082.4</v>
      </c>
      <c r="Q63" s="19" t="s">
        <v>25</v>
      </c>
      <c r="R63" s="17">
        <v>733812</v>
      </c>
      <c r="T63" s="19" t="s">
        <v>26</v>
      </c>
      <c r="U63" s="17">
        <v>575577.59999999998</v>
      </c>
      <c r="W63" s="19" t="s">
        <v>27</v>
      </c>
      <c r="X63" s="17">
        <v>391464</v>
      </c>
      <c r="Z63" s="19" t="s">
        <v>28</v>
      </c>
      <c r="AA63" s="17">
        <v>1003525.2</v>
      </c>
    </row>
    <row r="64" spans="1:27" ht="26.5" x14ac:dyDescent="0.35">
      <c r="A64" s="16">
        <v>42005</v>
      </c>
      <c r="B64" s="17"/>
      <c r="C64" s="17">
        <f t="shared" si="4"/>
        <v>4212096.9000000004</v>
      </c>
      <c r="D64" s="18">
        <f t="shared" si="3"/>
        <v>1.0716000000000001</v>
      </c>
      <c r="E64" s="17">
        <f t="shared" si="2"/>
        <v>4513683.0380400009</v>
      </c>
      <c r="F64" s="17"/>
      <c r="G64" s="37">
        <f t="shared" ref="G64:G123" si="6">O64+R64+U64+X64+AA64</f>
        <v>3769720.4999999995</v>
      </c>
      <c r="H64" s="38">
        <f>G64-'Rate Class GS 1000-4999 kW'!B62</f>
        <v>0</v>
      </c>
      <c r="I64" s="32" t="s">
        <v>32</v>
      </c>
      <c r="J64" s="17"/>
      <c r="K64" s="19" t="s">
        <v>23</v>
      </c>
      <c r="L64" s="17">
        <v>442376.4</v>
      </c>
      <c r="N64" s="19" t="s">
        <v>24</v>
      </c>
      <c r="O64" s="17">
        <v>718250.4</v>
      </c>
      <c r="Q64" s="19" t="s">
        <v>25</v>
      </c>
      <c r="R64" s="17">
        <v>879648</v>
      </c>
      <c r="T64" s="19" t="s">
        <v>26</v>
      </c>
      <c r="U64" s="17">
        <v>572036.4</v>
      </c>
      <c r="W64" s="19" t="s">
        <v>27</v>
      </c>
      <c r="X64" s="17">
        <v>467286.3</v>
      </c>
      <c r="Z64" s="19" t="s">
        <v>28</v>
      </c>
      <c r="AA64" s="17">
        <v>1132499.3999999999</v>
      </c>
    </row>
    <row r="65" spans="1:27" ht="26.5" x14ac:dyDescent="0.35">
      <c r="A65" s="16">
        <v>42036</v>
      </c>
      <c r="B65" s="17"/>
      <c r="C65" s="17">
        <f t="shared" si="4"/>
        <v>4019760</v>
      </c>
      <c r="D65" s="18">
        <f t="shared" si="3"/>
        <v>1.0716000000000001</v>
      </c>
      <c r="E65" s="17">
        <f t="shared" si="2"/>
        <v>4307574.8160000006</v>
      </c>
      <c r="F65" s="17"/>
      <c r="G65" s="37">
        <f t="shared" si="6"/>
        <v>3602877.6</v>
      </c>
      <c r="H65" s="38">
        <f>G65-'Rate Class GS 1000-4999 kW'!B63</f>
        <v>0</v>
      </c>
      <c r="I65" s="32" t="s">
        <v>32</v>
      </c>
      <c r="J65" s="17"/>
      <c r="K65" s="19" t="s">
        <v>23</v>
      </c>
      <c r="L65" s="17">
        <v>416882.4</v>
      </c>
      <c r="N65" s="19" t="s">
        <v>24</v>
      </c>
      <c r="O65" s="17">
        <v>621988.80000000005</v>
      </c>
      <c r="Q65" s="19" t="s">
        <v>25</v>
      </c>
      <c r="R65" s="17">
        <v>904298.4</v>
      </c>
      <c r="T65" s="19" t="s">
        <v>26</v>
      </c>
      <c r="U65" s="17">
        <v>511044</v>
      </c>
      <c r="W65" s="19" t="s">
        <v>27</v>
      </c>
      <c r="X65" s="17">
        <v>439942.5</v>
      </c>
      <c r="Z65" s="19" t="s">
        <v>28</v>
      </c>
      <c r="AA65" s="17">
        <v>1125603.8999999999</v>
      </c>
    </row>
    <row r="66" spans="1:27" ht="26.5" x14ac:dyDescent="0.35">
      <c r="A66" s="16">
        <v>42064</v>
      </c>
      <c r="B66" s="17"/>
      <c r="C66" s="17">
        <f t="shared" si="4"/>
        <v>4558218.4000000004</v>
      </c>
      <c r="D66" s="18">
        <f t="shared" si="3"/>
        <v>1.0716000000000001</v>
      </c>
      <c r="E66" s="17">
        <f t="shared" si="2"/>
        <v>4884586.8374400008</v>
      </c>
      <c r="F66" s="17"/>
      <c r="G66" s="37">
        <f t="shared" si="6"/>
        <v>4092814.8</v>
      </c>
      <c r="H66" s="38">
        <f>G66-'Rate Class GS 1000-4999 kW'!B64</f>
        <v>0</v>
      </c>
      <c r="I66" s="32" t="s">
        <v>32</v>
      </c>
      <c r="J66" s="17"/>
      <c r="K66" s="19" t="s">
        <v>23</v>
      </c>
      <c r="L66" s="17">
        <v>465403.6</v>
      </c>
      <c r="N66" s="19" t="s">
        <v>24</v>
      </c>
      <c r="O66" s="17">
        <v>722251.2</v>
      </c>
      <c r="Q66" s="19" t="s">
        <v>25</v>
      </c>
      <c r="R66" s="17">
        <v>1052703.6000000001</v>
      </c>
      <c r="T66" s="19" t="s">
        <v>26</v>
      </c>
      <c r="U66" s="17">
        <v>594789.6</v>
      </c>
      <c r="W66" s="19" t="s">
        <v>27</v>
      </c>
      <c r="X66" s="17">
        <v>468921.59999999998</v>
      </c>
      <c r="Z66" s="19" t="s">
        <v>28</v>
      </c>
      <c r="AA66" s="17">
        <v>1254148.8</v>
      </c>
    </row>
    <row r="67" spans="1:27" ht="26.5" x14ac:dyDescent="0.35">
      <c r="A67" s="16">
        <v>42095</v>
      </c>
      <c r="B67" s="17"/>
      <c r="C67" s="17">
        <f t="shared" si="4"/>
        <v>4416348.6000000006</v>
      </c>
      <c r="D67" s="18">
        <f t="shared" si="3"/>
        <v>1.0716000000000001</v>
      </c>
      <c r="E67" s="17">
        <f t="shared" si="2"/>
        <v>4732559.1597600011</v>
      </c>
      <c r="F67" s="17"/>
      <c r="G67" s="37">
        <f t="shared" si="6"/>
        <v>3978047.8000000003</v>
      </c>
      <c r="H67" s="38">
        <f>G67-'Rate Class GS 1000-4999 kW'!B65</f>
        <v>0</v>
      </c>
      <c r="I67" s="32" t="s">
        <v>32</v>
      </c>
      <c r="J67" s="17"/>
      <c r="K67" s="19" t="s">
        <v>23</v>
      </c>
      <c r="L67" s="17">
        <v>438300.8</v>
      </c>
      <c r="N67" s="19" t="s">
        <v>24</v>
      </c>
      <c r="O67" s="17">
        <v>699479.2</v>
      </c>
      <c r="Q67" s="19" t="s">
        <v>25</v>
      </c>
      <c r="R67" s="17">
        <v>1066443.6000000001</v>
      </c>
      <c r="T67" s="19" t="s">
        <v>26</v>
      </c>
      <c r="U67" s="17">
        <v>577990.80000000005</v>
      </c>
      <c r="W67" s="19" t="s">
        <v>27</v>
      </c>
      <c r="X67" s="17">
        <v>466505.1</v>
      </c>
      <c r="Z67" s="19" t="s">
        <v>28</v>
      </c>
      <c r="AA67" s="17">
        <v>1167629.1000000001</v>
      </c>
    </row>
    <row r="68" spans="1:27" ht="26.5" x14ac:dyDescent="0.35">
      <c r="A68" s="16">
        <v>42125</v>
      </c>
      <c r="B68" s="17"/>
      <c r="C68" s="17">
        <f t="shared" ref="C68:C99" si="7">L68+O68+R68+U68+X68+AA68</f>
        <v>4687498</v>
      </c>
      <c r="D68" s="18">
        <f t="shared" si="3"/>
        <v>1.0716000000000001</v>
      </c>
      <c r="E68" s="17">
        <f t="shared" si="2"/>
        <v>5023122.8568000002</v>
      </c>
      <c r="F68" s="17"/>
      <c r="G68" s="37">
        <f t="shared" si="6"/>
        <v>4261658</v>
      </c>
      <c r="H68" s="38">
        <f>G68-'Rate Class GS 1000-4999 kW'!B66</f>
        <v>0</v>
      </c>
      <c r="I68" s="32" t="s">
        <v>32</v>
      </c>
      <c r="J68" s="17"/>
      <c r="K68" s="19" t="s">
        <v>23</v>
      </c>
      <c r="L68" s="17">
        <v>425840</v>
      </c>
      <c r="N68" s="19" t="s">
        <v>24</v>
      </c>
      <c r="O68" s="17">
        <v>696807.2</v>
      </c>
      <c r="Q68" s="19" t="s">
        <v>25</v>
      </c>
      <c r="R68" s="17">
        <v>1190817.6000000001</v>
      </c>
      <c r="T68" s="19" t="s">
        <v>26</v>
      </c>
      <c r="U68" s="17">
        <v>591925.19999999995</v>
      </c>
      <c r="W68" s="19" t="s">
        <v>27</v>
      </c>
      <c r="X68" s="17">
        <v>495036</v>
      </c>
      <c r="Z68" s="19" t="s">
        <v>28</v>
      </c>
      <c r="AA68" s="17">
        <v>1287072</v>
      </c>
    </row>
    <row r="69" spans="1:27" ht="26.5" x14ac:dyDescent="0.35">
      <c r="A69" s="16">
        <v>42156</v>
      </c>
      <c r="B69" s="17"/>
      <c r="C69" s="17">
        <f t="shared" si="7"/>
        <v>4581259.5999999996</v>
      </c>
      <c r="D69" s="18">
        <f t="shared" si="3"/>
        <v>1.0716000000000001</v>
      </c>
      <c r="E69" s="17">
        <f t="shared" ref="E69:E123" si="8">C69*D69</f>
        <v>4909277.7873600004</v>
      </c>
      <c r="F69" s="17"/>
      <c r="G69" s="37">
        <f t="shared" si="6"/>
        <v>4159148.8</v>
      </c>
      <c r="H69" s="38">
        <f>G69-'Rate Class GS 1000-4999 kW'!B67</f>
        <v>0</v>
      </c>
      <c r="I69" s="32" t="s">
        <v>32</v>
      </c>
      <c r="J69" s="17"/>
      <c r="K69" s="19" t="s">
        <v>23</v>
      </c>
      <c r="L69" s="17">
        <v>422110.8</v>
      </c>
      <c r="N69" s="19" t="s">
        <v>24</v>
      </c>
      <c r="O69" s="17">
        <v>659185.6</v>
      </c>
      <c r="Q69" s="19" t="s">
        <v>25</v>
      </c>
      <c r="R69" s="17">
        <v>1148793.6000000001</v>
      </c>
      <c r="T69" s="19" t="s">
        <v>26</v>
      </c>
      <c r="U69" s="17">
        <v>614448</v>
      </c>
      <c r="W69" s="19" t="s">
        <v>27</v>
      </c>
      <c r="X69" s="17">
        <v>491019.3</v>
      </c>
      <c r="Z69" s="19" t="s">
        <v>28</v>
      </c>
      <c r="AA69" s="17">
        <v>1245702.3</v>
      </c>
    </row>
    <row r="70" spans="1:27" ht="26.5" x14ac:dyDescent="0.35">
      <c r="A70" s="16">
        <v>42186</v>
      </c>
      <c r="B70" s="17"/>
      <c r="C70" s="17">
        <f t="shared" si="7"/>
        <v>4511383.3999999994</v>
      </c>
      <c r="D70" s="18">
        <f t="shared" ref="D70:D123" si="9">D69</f>
        <v>1.0716000000000001</v>
      </c>
      <c r="E70" s="17">
        <f t="shared" si="8"/>
        <v>4834398.45144</v>
      </c>
      <c r="F70" s="17"/>
      <c r="G70" s="37">
        <f t="shared" si="6"/>
        <v>4073179.4</v>
      </c>
      <c r="H70" s="38">
        <f>G70-'Rate Class GS 1000-4999 kW'!B68</f>
        <v>0</v>
      </c>
      <c r="I70" s="32" t="s">
        <v>32</v>
      </c>
      <c r="J70" s="17"/>
      <c r="K70" s="19" t="s">
        <v>23</v>
      </c>
      <c r="L70" s="17">
        <v>438204</v>
      </c>
      <c r="N70" s="19" t="s">
        <v>24</v>
      </c>
      <c r="O70" s="17">
        <v>652116.80000000005</v>
      </c>
      <c r="Q70" s="19" t="s">
        <v>25</v>
      </c>
      <c r="R70" s="17">
        <v>1123176</v>
      </c>
      <c r="T70" s="19" t="s">
        <v>26</v>
      </c>
      <c r="U70" s="17">
        <v>655036.80000000005</v>
      </c>
      <c r="W70" s="19" t="s">
        <v>27</v>
      </c>
      <c r="X70" s="17">
        <v>392585.4</v>
      </c>
      <c r="Z70" s="19" t="s">
        <v>28</v>
      </c>
      <c r="AA70" s="17">
        <v>1250264.3999999999</v>
      </c>
    </row>
    <row r="71" spans="1:27" ht="26.5" x14ac:dyDescent="0.35">
      <c r="A71" s="16">
        <v>42217</v>
      </c>
      <c r="B71" s="17"/>
      <c r="C71" s="17">
        <f t="shared" si="7"/>
        <v>4721497</v>
      </c>
      <c r="D71" s="18">
        <f t="shared" si="9"/>
        <v>1.0716000000000001</v>
      </c>
      <c r="E71" s="17">
        <f t="shared" si="8"/>
        <v>5059556.1852000002</v>
      </c>
      <c r="F71" s="17"/>
      <c r="G71" s="37">
        <f t="shared" si="6"/>
        <v>4260228.1999999993</v>
      </c>
      <c r="H71" s="38">
        <f>G71-'Rate Class GS 1000-4999 kW'!B69</f>
        <v>0</v>
      </c>
      <c r="I71" s="32" t="s">
        <v>32</v>
      </c>
      <c r="J71" s="17"/>
      <c r="K71" s="19" t="s">
        <v>23</v>
      </c>
      <c r="L71" s="17">
        <v>461268.8</v>
      </c>
      <c r="N71" s="19" t="s">
        <v>24</v>
      </c>
      <c r="O71" s="17">
        <v>707657.6</v>
      </c>
      <c r="Q71" s="19" t="s">
        <v>25</v>
      </c>
      <c r="R71" s="17">
        <v>1165993.2</v>
      </c>
      <c r="T71" s="19" t="s">
        <v>26</v>
      </c>
      <c r="U71" s="17">
        <v>625903.19999999995</v>
      </c>
      <c r="W71" s="19" t="s">
        <v>27</v>
      </c>
      <c r="X71" s="17">
        <v>434697.3</v>
      </c>
      <c r="Z71" s="19" t="s">
        <v>28</v>
      </c>
      <c r="AA71" s="17">
        <v>1325976.8999999999</v>
      </c>
    </row>
    <row r="72" spans="1:27" ht="26.5" x14ac:dyDescent="0.35">
      <c r="A72" s="16">
        <v>42248</v>
      </c>
      <c r="B72" s="17"/>
      <c r="C72" s="17">
        <f t="shared" si="7"/>
        <v>4686581</v>
      </c>
      <c r="D72" s="18">
        <f t="shared" si="9"/>
        <v>1.0716000000000001</v>
      </c>
      <c r="E72" s="17">
        <f t="shared" si="8"/>
        <v>5022140.1996000009</v>
      </c>
      <c r="F72" s="17"/>
      <c r="G72" s="37">
        <f t="shared" si="6"/>
        <v>4232807.8</v>
      </c>
      <c r="H72" s="38">
        <f>G72-'Rate Class GS 1000-4999 kW'!B70</f>
        <v>0</v>
      </c>
      <c r="I72" s="32" t="s">
        <v>32</v>
      </c>
      <c r="J72" s="17"/>
      <c r="K72" s="19" t="s">
        <v>23</v>
      </c>
      <c r="L72" s="17">
        <v>453773.2</v>
      </c>
      <c r="N72" s="19" t="s">
        <v>24</v>
      </c>
      <c r="O72" s="17">
        <v>718907.2</v>
      </c>
      <c r="Q72" s="19" t="s">
        <v>25</v>
      </c>
      <c r="R72" s="17">
        <v>1168825.2</v>
      </c>
      <c r="T72" s="19" t="s">
        <v>26</v>
      </c>
      <c r="U72" s="17">
        <v>607227.6</v>
      </c>
      <c r="W72" s="19" t="s">
        <v>27</v>
      </c>
      <c r="X72" s="17">
        <v>439941.6</v>
      </c>
      <c r="Z72" s="19" t="s">
        <v>28</v>
      </c>
      <c r="AA72" s="17">
        <v>1297906.2</v>
      </c>
    </row>
    <row r="73" spans="1:27" ht="26.5" x14ac:dyDescent="0.35">
      <c r="A73" s="16">
        <v>42278</v>
      </c>
      <c r="B73" s="17"/>
      <c r="C73" s="17">
        <f t="shared" si="7"/>
        <v>4546040.8000000007</v>
      </c>
      <c r="D73" s="18">
        <f t="shared" si="9"/>
        <v>1.0716000000000001</v>
      </c>
      <c r="E73" s="17">
        <f t="shared" si="8"/>
        <v>4871537.3212800017</v>
      </c>
      <c r="F73" s="17"/>
      <c r="G73" s="37">
        <f t="shared" si="6"/>
        <v>4085379.2</v>
      </c>
      <c r="H73" s="38">
        <f>G73-'Rate Class GS 1000-4999 kW'!B71</f>
        <v>0</v>
      </c>
      <c r="I73" s="32" t="s">
        <v>32</v>
      </c>
      <c r="J73" s="17"/>
      <c r="K73" s="19" t="s">
        <v>23</v>
      </c>
      <c r="L73" s="17">
        <v>460661.6</v>
      </c>
      <c r="N73" s="19" t="s">
        <v>24</v>
      </c>
      <c r="O73" s="17">
        <v>759634.4</v>
      </c>
      <c r="Q73" s="19" t="s">
        <v>25</v>
      </c>
      <c r="R73" s="17">
        <v>1029007.2</v>
      </c>
      <c r="T73" s="19" t="s">
        <v>26</v>
      </c>
      <c r="U73" s="17">
        <v>602487.6</v>
      </c>
      <c r="W73" s="19" t="s">
        <v>27</v>
      </c>
      <c r="X73" s="17">
        <v>413463.6</v>
      </c>
      <c r="Z73" s="19" t="s">
        <v>28</v>
      </c>
      <c r="AA73" s="17">
        <v>1280786.3999999999</v>
      </c>
    </row>
    <row r="74" spans="1:27" ht="26.5" x14ac:dyDescent="0.35">
      <c r="A74" s="16">
        <v>42309</v>
      </c>
      <c r="B74" s="17"/>
      <c r="C74" s="17">
        <f t="shared" si="7"/>
        <v>4174947.6000000006</v>
      </c>
      <c r="D74" s="18">
        <f t="shared" si="9"/>
        <v>1.0716000000000001</v>
      </c>
      <c r="E74" s="17">
        <f t="shared" si="8"/>
        <v>4473873.8481600014</v>
      </c>
      <c r="F74" s="17"/>
      <c r="G74" s="37">
        <f t="shared" si="6"/>
        <v>3746160.4000000004</v>
      </c>
      <c r="H74" s="38">
        <f>G74-'Rate Class GS 1000-4999 kW'!B72</f>
        <v>0</v>
      </c>
      <c r="I74" s="32" t="s">
        <v>32</v>
      </c>
      <c r="J74" s="17"/>
      <c r="K74" s="19" t="s">
        <v>23</v>
      </c>
      <c r="L74" s="17">
        <v>428787.20000000001</v>
      </c>
      <c r="N74" s="19" t="s">
        <v>24</v>
      </c>
      <c r="O74" s="17">
        <v>677893.6</v>
      </c>
      <c r="Q74" s="19" t="s">
        <v>25</v>
      </c>
      <c r="R74" s="17">
        <v>907812</v>
      </c>
      <c r="T74" s="19" t="s">
        <v>26</v>
      </c>
      <c r="U74" s="17">
        <v>588158.4</v>
      </c>
      <c r="W74" s="19" t="s">
        <v>27</v>
      </c>
      <c r="X74" s="17">
        <v>416312.1</v>
      </c>
      <c r="Z74" s="19" t="s">
        <v>28</v>
      </c>
      <c r="AA74" s="17">
        <v>1155984.3</v>
      </c>
    </row>
    <row r="75" spans="1:27" ht="26.5" x14ac:dyDescent="0.35">
      <c r="A75" s="16">
        <v>42339</v>
      </c>
      <c r="B75" s="17"/>
      <c r="C75" s="17">
        <f t="shared" si="7"/>
        <v>3642262.3</v>
      </c>
      <c r="D75" s="18">
        <f t="shared" si="9"/>
        <v>1.0716000000000001</v>
      </c>
      <c r="E75" s="17">
        <f t="shared" si="8"/>
        <v>3903048.2806800003</v>
      </c>
      <c r="F75" s="17"/>
      <c r="G75" s="37">
        <f t="shared" si="6"/>
        <v>3268332.3</v>
      </c>
      <c r="H75" s="38">
        <f>G75-'Rate Class GS 1000-4999 kW'!B73</f>
        <v>0</v>
      </c>
      <c r="I75" s="32" t="s">
        <v>32</v>
      </c>
      <c r="J75" s="17"/>
      <c r="K75" s="19" t="s">
        <v>23</v>
      </c>
      <c r="L75" s="17">
        <v>373930</v>
      </c>
      <c r="N75" s="19" t="s">
        <v>24</v>
      </c>
      <c r="O75" s="17">
        <v>566872.80000000005</v>
      </c>
      <c r="Q75" s="19" t="s">
        <v>25</v>
      </c>
      <c r="R75" s="17">
        <v>751213.2</v>
      </c>
      <c r="T75" s="19" t="s">
        <v>26</v>
      </c>
      <c r="U75" s="17">
        <v>554342.40000000002</v>
      </c>
      <c r="W75" s="19" t="s">
        <v>27</v>
      </c>
      <c r="X75" s="17">
        <v>340329.6</v>
      </c>
      <c r="Z75" s="19" t="s">
        <v>28</v>
      </c>
      <c r="AA75" s="17">
        <v>1055574.3</v>
      </c>
    </row>
    <row r="76" spans="1:27" ht="26.5" x14ac:dyDescent="0.35">
      <c r="A76" s="16">
        <v>42370</v>
      </c>
      <c r="B76" s="17"/>
      <c r="C76" s="17">
        <f t="shared" si="7"/>
        <v>4111208.1000000006</v>
      </c>
      <c r="D76" s="18">
        <f t="shared" si="9"/>
        <v>1.0716000000000001</v>
      </c>
      <c r="E76" s="17">
        <f t="shared" si="8"/>
        <v>4405570.5999600012</v>
      </c>
      <c r="F76" s="17"/>
      <c r="G76" s="37">
        <f t="shared" si="6"/>
        <v>3679533.7</v>
      </c>
      <c r="H76" s="38">
        <f>G76-'Rate Class GS 1000-4999 kW'!B74</f>
        <v>0</v>
      </c>
      <c r="I76" s="32" t="s">
        <v>32</v>
      </c>
      <c r="J76" s="17"/>
      <c r="K76" s="19" t="s">
        <v>23</v>
      </c>
      <c r="L76" s="17">
        <v>431674.4</v>
      </c>
      <c r="N76" s="19" t="s">
        <v>24</v>
      </c>
      <c r="O76" s="17">
        <v>655919.19999999995</v>
      </c>
      <c r="Q76" s="19" t="s">
        <v>25</v>
      </c>
      <c r="R76" s="17">
        <v>877327.2</v>
      </c>
      <c r="T76" s="19" t="s">
        <v>26</v>
      </c>
      <c r="U76" s="17">
        <v>563882.4</v>
      </c>
      <c r="W76" s="19" t="s">
        <v>27</v>
      </c>
      <c r="X76" s="17">
        <v>367814.7</v>
      </c>
      <c r="Z76" s="19" t="s">
        <v>28</v>
      </c>
      <c r="AA76" s="17">
        <v>1214590.2</v>
      </c>
    </row>
    <row r="77" spans="1:27" ht="26.5" x14ac:dyDescent="0.35">
      <c r="A77" s="16">
        <v>42401</v>
      </c>
      <c r="B77" s="17"/>
      <c r="C77" s="17">
        <f t="shared" si="7"/>
        <v>4039165.1999999997</v>
      </c>
      <c r="D77" s="18">
        <f t="shared" si="9"/>
        <v>1.0716000000000001</v>
      </c>
      <c r="E77" s="17">
        <f t="shared" si="8"/>
        <v>4328369.4283199999</v>
      </c>
      <c r="F77" s="17"/>
      <c r="G77" s="37">
        <f t="shared" si="6"/>
        <v>3627322.4</v>
      </c>
      <c r="H77" s="38">
        <f>G77-'Rate Class GS 1000-4999 kW'!B75</f>
        <v>0</v>
      </c>
      <c r="I77" s="32" t="s">
        <v>32</v>
      </c>
      <c r="J77" s="17"/>
      <c r="K77" s="19" t="s">
        <v>23</v>
      </c>
      <c r="L77" s="17">
        <v>411842.8</v>
      </c>
      <c r="N77" s="19" t="s">
        <v>24</v>
      </c>
      <c r="O77" s="17">
        <v>660041.6</v>
      </c>
      <c r="Q77" s="19" t="s">
        <v>25</v>
      </c>
      <c r="R77" s="17">
        <v>851144.4</v>
      </c>
      <c r="T77" s="19" t="s">
        <v>26</v>
      </c>
      <c r="U77" s="17">
        <v>552597.6</v>
      </c>
      <c r="W77" s="19" t="s">
        <v>27</v>
      </c>
      <c r="X77" s="17">
        <v>340673.4</v>
      </c>
      <c r="Z77" s="19" t="s">
        <v>28</v>
      </c>
      <c r="AA77" s="17">
        <v>1222865.3999999999</v>
      </c>
    </row>
    <row r="78" spans="1:27" ht="26.5" x14ac:dyDescent="0.35">
      <c r="A78" s="16">
        <v>42430</v>
      </c>
      <c r="B78" s="17"/>
      <c r="C78" s="17">
        <f t="shared" si="7"/>
        <v>4222485</v>
      </c>
      <c r="D78" s="18">
        <f t="shared" si="9"/>
        <v>1.0716000000000001</v>
      </c>
      <c r="E78" s="17">
        <f t="shared" si="8"/>
        <v>4524814.9260000009</v>
      </c>
      <c r="F78" s="17"/>
      <c r="G78" s="37">
        <f t="shared" si="6"/>
        <v>3786008.5999999996</v>
      </c>
      <c r="H78" s="38">
        <f>G78-'Rate Class GS 1000-4999 kW'!B76</f>
        <v>0</v>
      </c>
      <c r="I78" s="32" t="s">
        <v>32</v>
      </c>
      <c r="J78" s="17"/>
      <c r="K78" s="19" t="s">
        <v>23</v>
      </c>
      <c r="L78" s="17">
        <v>436476.4</v>
      </c>
      <c r="N78" s="19" t="s">
        <v>24</v>
      </c>
      <c r="O78" s="17">
        <v>625637.6</v>
      </c>
      <c r="Q78" s="19" t="s">
        <v>25</v>
      </c>
      <c r="R78" s="17">
        <v>901909.2</v>
      </c>
      <c r="T78" s="19" t="s">
        <v>26</v>
      </c>
      <c r="U78" s="17">
        <v>594624</v>
      </c>
      <c r="W78" s="19" t="s">
        <v>27</v>
      </c>
      <c r="X78" s="17">
        <v>404808.3</v>
      </c>
      <c r="Z78" s="19" t="s">
        <v>28</v>
      </c>
      <c r="AA78" s="17">
        <v>1259029.5</v>
      </c>
    </row>
    <row r="79" spans="1:27" ht="26.5" x14ac:dyDescent="0.35">
      <c r="A79" s="16">
        <v>42461</v>
      </c>
      <c r="B79" s="17"/>
      <c r="C79" s="17">
        <f t="shared" si="7"/>
        <v>4151812.9</v>
      </c>
      <c r="D79" s="18">
        <f t="shared" si="9"/>
        <v>1.0716000000000001</v>
      </c>
      <c r="E79" s="17">
        <f t="shared" si="8"/>
        <v>4449082.70364</v>
      </c>
      <c r="F79" s="17"/>
      <c r="G79" s="37">
        <f t="shared" si="6"/>
        <v>3712612.5</v>
      </c>
      <c r="H79" s="38">
        <f>G79-'Rate Class GS 1000-4999 kW'!B77</f>
        <v>0</v>
      </c>
      <c r="I79" s="32" t="s">
        <v>32</v>
      </c>
      <c r="J79" s="17"/>
      <c r="K79" s="19" t="s">
        <v>23</v>
      </c>
      <c r="L79" s="17">
        <v>439200.4</v>
      </c>
      <c r="N79" s="19" t="s">
        <v>24</v>
      </c>
      <c r="O79" s="17">
        <v>620618.4</v>
      </c>
      <c r="Q79" s="19" t="s">
        <v>25</v>
      </c>
      <c r="R79" s="17">
        <v>943692</v>
      </c>
      <c r="T79" s="19" t="s">
        <v>26</v>
      </c>
      <c r="U79" s="17">
        <v>542848.80000000005</v>
      </c>
      <c r="W79" s="19" t="s">
        <v>27</v>
      </c>
      <c r="X79" s="17">
        <v>382758.3</v>
      </c>
      <c r="Z79" s="19" t="s">
        <v>28</v>
      </c>
      <c r="AA79" s="17">
        <v>1222695</v>
      </c>
    </row>
    <row r="80" spans="1:27" ht="26.5" x14ac:dyDescent="0.35">
      <c r="A80" s="16">
        <v>42491</v>
      </c>
      <c r="B80" s="17"/>
      <c r="C80" s="17">
        <f t="shared" si="7"/>
        <v>4199113.9000000004</v>
      </c>
      <c r="D80" s="20">
        <v>1.0656000000000001</v>
      </c>
      <c r="E80" s="17">
        <f t="shared" si="8"/>
        <v>4474575.7718400005</v>
      </c>
      <c r="F80" s="17"/>
      <c r="G80" s="37">
        <f t="shared" si="6"/>
        <v>3753751.9</v>
      </c>
      <c r="H80" s="38">
        <f>G80-'Rate Class GS 1000-4999 kW'!B78</f>
        <v>277281.89999999991</v>
      </c>
      <c r="I80" s="32" t="s">
        <v>32</v>
      </c>
      <c r="J80" s="17"/>
      <c r="K80" s="19" t="s">
        <v>23</v>
      </c>
      <c r="L80" s="17">
        <v>445362</v>
      </c>
      <c r="N80" s="19" t="s">
        <v>24</v>
      </c>
      <c r="O80" s="17">
        <v>662944</v>
      </c>
      <c r="Q80" s="19" t="s">
        <v>25</v>
      </c>
      <c r="R80" s="17">
        <v>830409.6</v>
      </c>
      <c r="T80" s="19" t="s">
        <v>26</v>
      </c>
      <c r="U80" s="17">
        <v>612145.19999999995</v>
      </c>
      <c r="W80" s="19" t="s">
        <v>27</v>
      </c>
      <c r="X80" s="17">
        <v>397857.6</v>
      </c>
      <c r="Z80" s="19" t="s">
        <v>28</v>
      </c>
      <c r="AA80" s="17">
        <v>1250395.5</v>
      </c>
    </row>
    <row r="81" spans="1:27" ht="26.5" x14ac:dyDescent="0.35">
      <c r="A81" s="16">
        <v>42522</v>
      </c>
      <c r="B81" s="17"/>
      <c r="C81" s="17">
        <f t="shared" si="7"/>
        <v>4363020.4000000004</v>
      </c>
      <c r="D81" s="18">
        <f t="shared" si="9"/>
        <v>1.0656000000000001</v>
      </c>
      <c r="E81" s="17">
        <f t="shared" si="8"/>
        <v>4649234.5382400006</v>
      </c>
      <c r="F81" s="17"/>
      <c r="G81" s="37">
        <f t="shared" si="6"/>
        <v>3923887.2</v>
      </c>
      <c r="H81" s="38">
        <f>G81-'Rate Class GS 1000-4999 kW'!B79</f>
        <v>0</v>
      </c>
      <c r="I81" s="32" t="s">
        <v>32</v>
      </c>
      <c r="J81" s="17"/>
      <c r="K81" s="19" t="s">
        <v>23</v>
      </c>
      <c r="L81" s="17">
        <v>439133.2</v>
      </c>
      <c r="N81" s="19" t="s">
        <v>24</v>
      </c>
      <c r="O81" s="17">
        <v>668234.4</v>
      </c>
      <c r="Q81" s="19" t="s">
        <v>25</v>
      </c>
      <c r="R81" s="17">
        <v>936850.8</v>
      </c>
      <c r="T81" s="19" t="s">
        <v>26</v>
      </c>
      <c r="U81" s="17">
        <v>617955.6</v>
      </c>
      <c r="W81" s="19" t="s">
        <v>27</v>
      </c>
      <c r="X81" s="17">
        <v>434868.3</v>
      </c>
      <c r="Z81" s="19" t="s">
        <v>28</v>
      </c>
      <c r="AA81" s="17">
        <v>1265978.1000000001</v>
      </c>
    </row>
    <row r="82" spans="1:27" ht="26.5" x14ac:dyDescent="0.35">
      <c r="A82" s="16">
        <v>42552</v>
      </c>
      <c r="B82" s="17"/>
      <c r="C82" s="17">
        <f t="shared" si="7"/>
        <v>3708687.6999999997</v>
      </c>
      <c r="D82" s="18">
        <f t="shared" si="9"/>
        <v>1.0656000000000001</v>
      </c>
      <c r="E82" s="17">
        <f t="shared" si="8"/>
        <v>3951977.6131199999</v>
      </c>
      <c r="F82" s="17"/>
      <c r="G82" s="37">
        <f t="shared" si="6"/>
        <v>3337438.0999999996</v>
      </c>
      <c r="H82" s="38">
        <f>G82-'Rate Class GS 1000-4999 kW'!B80</f>
        <v>-277281.90000000037</v>
      </c>
      <c r="I82" s="32" t="s">
        <v>32</v>
      </c>
      <c r="J82" s="17"/>
      <c r="K82" s="19" t="s">
        <v>23</v>
      </c>
      <c r="L82" s="17">
        <v>371249.6</v>
      </c>
      <c r="N82" s="19" t="s">
        <v>24</v>
      </c>
      <c r="O82" s="17">
        <v>550587.19999999995</v>
      </c>
      <c r="Q82" s="19" t="s">
        <v>25</v>
      </c>
      <c r="R82" s="17">
        <v>634116</v>
      </c>
      <c r="T82" s="19" t="s">
        <v>26</v>
      </c>
      <c r="U82" s="17">
        <v>626949.6</v>
      </c>
      <c r="W82" s="19" t="s">
        <v>27</v>
      </c>
      <c r="X82" s="17">
        <v>459978.3</v>
      </c>
      <c r="Z82" s="19" t="s">
        <v>28</v>
      </c>
      <c r="AA82" s="17">
        <v>1065807</v>
      </c>
    </row>
    <row r="83" spans="1:27" ht="26.5" x14ac:dyDescent="0.35">
      <c r="A83" s="16">
        <v>42583</v>
      </c>
      <c r="B83" s="17"/>
      <c r="C83" s="17">
        <f t="shared" si="7"/>
        <v>4735122.8999999994</v>
      </c>
      <c r="D83" s="18">
        <f t="shared" si="9"/>
        <v>1.0656000000000001</v>
      </c>
      <c r="E83" s="17">
        <f t="shared" si="8"/>
        <v>5045746.9622400003</v>
      </c>
      <c r="F83" s="17"/>
      <c r="G83" s="37">
        <f t="shared" si="6"/>
        <v>4262722.5</v>
      </c>
      <c r="H83" s="38">
        <f>G83-'Rate Class GS 1000-4999 kW'!B81</f>
        <v>0</v>
      </c>
      <c r="I83" s="32" t="s">
        <v>32</v>
      </c>
      <c r="J83" s="17"/>
      <c r="K83" s="19" t="s">
        <v>23</v>
      </c>
      <c r="L83" s="17">
        <v>472400.4</v>
      </c>
      <c r="N83" s="19" t="s">
        <v>24</v>
      </c>
      <c r="O83" s="17">
        <v>709728</v>
      </c>
      <c r="Q83" s="19" t="s">
        <v>25</v>
      </c>
      <c r="R83" s="17">
        <v>1062103.2</v>
      </c>
      <c r="T83" s="19" t="s">
        <v>26</v>
      </c>
      <c r="U83" s="17">
        <v>652844.4</v>
      </c>
      <c r="W83" s="19" t="s">
        <v>27</v>
      </c>
      <c r="X83" s="17">
        <v>497490.3</v>
      </c>
      <c r="Z83" s="19" t="s">
        <v>28</v>
      </c>
      <c r="AA83" s="17">
        <v>1340556.6000000001</v>
      </c>
    </row>
    <row r="84" spans="1:27" ht="26.5" x14ac:dyDescent="0.35">
      <c r="A84" s="16">
        <v>42614</v>
      </c>
      <c r="B84" s="17"/>
      <c r="C84" s="17">
        <f t="shared" si="7"/>
        <v>4532387.9000000004</v>
      </c>
      <c r="D84" s="18">
        <f t="shared" si="9"/>
        <v>1.0656000000000001</v>
      </c>
      <c r="E84" s="17">
        <f t="shared" si="8"/>
        <v>4829712.546240001</v>
      </c>
      <c r="F84" s="17"/>
      <c r="G84" s="37">
        <f t="shared" si="6"/>
        <v>4076742.3000000003</v>
      </c>
      <c r="H84" s="38">
        <f>G84-'Rate Class GS 1000-4999 kW'!B82</f>
        <v>0</v>
      </c>
      <c r="I84" s="32" t="s">
        <v>32</v>
      </c>
      <c r="J84" s="17"/>
      <c r="K84" s="19" t="s">
        <v>23</v>
      </c>
      <c r="L84" s="17">
        <v>455645.6</v>
      </c>
      <c r="N84" s="19" t="s">
        <v>24</v>
      </c>
      <c r="O84" s="17">
        <v>715591.2</v>
      </c>
      <c r="Q84" s="19" t="s">
        <v>25</v>
      </c>
      <c r="R84" s="17">
        <v>997588.8</v>
      </c>
      <c r="T84" s="19" t="s">
        <v>26</v>
      </c>
      <c r="U84" s="17">
        <v>613917.6</v>
      </c>
      <c r="W84" s="19" t="s">
        <v>27</v>
      </c>
      <c r="X84" s="17">
        <v>463012.2</v>
      </c>
      <c r="Z84" s="19" t="s">
        <v>28</v>
      </c>
      <c r="AA84" s="17">
        <v>1286632.5</v>
      </c>
    </row>
    <row r="85" spans="1:27" ht="26.5" x14ac:dyDescent="0.35">
      <c r="A85" s="16">
        <v>42644</v>
      </c>
      <c r="B85" s="17"/>
      <c r="C85" s="17">
        <f t="shared" si="7"/>
        <v>4440297.8</v>
      </c>
      <c r="D85" s="18">
        <f t="shared" si="9"/>
        <v>1.0656000000000001</v>
      </c>
      <c r="E85" s="17">
        <f t="shared" si="8"/>
        <v>4731581.3356800005</v>
      </c>
      <c r="F85" s="17"/>
      <c r="G85" s="37">
        <f t="shared" si="6"/>
        <v>3988247.8</v>
      </c>
      <c r="H85" s="38">
        <f>G85-'Rate Class GS 1000-4999 kW'!B83</f>
        <v>0</v>
      </c>
      <c r="I85" s="32" t="s">
        <v>32</v>
      </c>
      <c r="J85" s="17"/>
      <c r="K85" s="19" t="s">
        <v>23</v>
      </c>
      <c r="L85" s="17">
        <v>452050</v>
      </c>
      <c r="N85" s="19" t="s">
        <v>24</v>
      </c>
      <c r="O85" s="17">
        <v>723464.8</v>
      </c>
      <c r="Q85" s="19" t="s">
        <v>25</v>
      </c>
      <c r="R85" s="17">
        <v>966795.6</v>
      </c>
      <c r="T85" s="19" t="s">
        <v>26</v>
      </c>
      <c r="U85" s="17">
        <v>605377.19999999995</v>
      </c>
      <c r="W85" s="19" t="s">
        <v>27</v>
      </c>
      <c r="X85" s="17">
        <v>450536.4</v>
      </c>
      <c r="Z85" s="19" t="s">
        <v>28</v>
      </c>
      <c r="AA85" s="17">
        <v>1242073.8</v>
      </c>
    </row>
    <row r="86" spans="1:27" ht="26.5" x14ac:dyDescent="0.35">
      <c r="A86" s="16">
        <v>42675</v>
      </c>
      <c r="B86" s="17"/>
      <c r="C86" s="17">
        <f t="shared" si="7"/>
        <v>4351391.6000000006</v>
      </c>
      <c r="D86" s="18">
        <f t="shared" si="9"/>
        <v>1.0656000000000001</v>
      </c>
      <c r="E86" s="17">
        <f t="shared" si="8"/>
        <v>4636842.8889600011</v>
      </c>
      <c r="F86" s="17"/>
      <c r="G86" s="37">
        <f t="shared" si="6"/>
        <v>3910852.4000000004</v>
      </c>
      <c r="H86" s="38">
        <f>G86-'Rate Class GS 1000-4999 kW'!B84</f>
        <v>0</v>
      </c>
      <c r="I86" s="32" t="s">
        <v>32</v>
      </c>
      <c r="J86" s="17"/>
      <c r="K86" s="19" t="s">
        <v>23</v>
      </c>
      <c r="L86" s="17">
        <v>440539.2</v>
      </c>
      <c r="N86" s="19" t="s">
        <v>24</v>
      </c>
      <c r="O86" s="17">
        <v>693569.6</v>
      </c>
      <c r="Q86" s="19" t="s">
        <v>25</v>
      </c>
      <c r="R86" s="17">
        <v>995053.2</v>
      </c>
      <c r="T86" s="19" t="s">
        <v>26</v>
      </c>
      <c r="U86" s="17">
        <v>532813.19999999995</v>
      </c>
      <c r="W86" s="19" t="s">
        <v>27</v>
      </c>
      <c r="X86" s="17">
        <v>454796.1</v>
      </c>
      <c r="Z86" s="19" t="s">
        <v>28</v>
      </c>
      <c r="AA86" s="17">
        <v>1234620.3</v>
      </c>
    </row>
    <row r="87" spans="1:27" ht="26.5" x14ac:dyDescent="0.35">
      <c r="A87" s="16">
        <v>42705</v>
      </c>
      <c r="B87" s="17"/>
      <c r="C87" s="17">
        <f t="shared" si="7"/>
        <v>3823395.5</v>
      </c>
      <c r="D87" s="18">
        <f t="shared" si="9"/>
        <v>1.0656000000000001</v>
      </c>
      <c r="E87" s="17">
        <f t="shared" si="8"/>
        <v>4074210.2448000005</v>
      </c>
      <c r="F87" s="17"/>
      <c r="G87" s="37">
        <f t="shared" si="6"/>
        <v>3437396.7</v>
      </c>
      <c r="H87" s="38">
        <f>G87-'Rate Class GS 1000-4999 kW'!B85</f>
        <v>0</v>
      </c>
      <c r="I87" s="32" t="s">
        <v>32</v>
      </c>
      <c r="J87" s="17"/>
      <c r="K87" s="19" t="s">
        <v>23</v>
      </c>
      <c r="L87" s="17">
        <v>385998.8</v>
      </c>
      <c r="N87" s="19" t="s">
        <v>24</v>
      </c>
      <c r="O87" s="17">
        <v>542726.40000000002</v>
      </c>
      <c r="Q87" s="19" t="s">
        <v>25</v>
      </c>
      <c r="R87" s="17">
        <v>928569.6</v>
      </c>
      <c r="T87" s="19" t="s">
        <v>26</v>
      </c>
      <c r="U87" s="17">
        <v>488394</v>
      </c>
      <c r="W87" s="19" t="s">
        <v>27</v>
      </c>
      <c r="X87" s="17">
        <v>352394.1</v>
      </c>
      <c r="Z87" s="19" t="s">
        <v>28</v>
      </c>
      <c r="AA87" s="17">
        <v>1125312.6000000001</v>
      </c>
    </row>
    <row r="88" spans="1:27" ht="26.5" x14ac:dyDescent="0.35">
      <c r="A88" s="16">
        <v>42736</v>
      </c>
      <c r="B88" s="17"/>
      <c r="C88" s="17">
        <f t="shared" si="7"/>
        <v>4398548.5</v>
      </c>
      <c r="D88" s="18">
        <f t="shared" si="9"/>
        <v>1.0656000000000001</v>
      </c>
      <c r="E88" s="17">
        <f t="shared" si="8"/>
        <v>4687093.2816000003</v>
      </c>
      <c r="F88" s="17"/>
      <c r="G88" s="37">
        <f t="shared" si="6"/>
        <v>3975000.1000000006</v>
      </c>
      <c r="H88" s="38">
        <f>G88-'Rate Class GS 1000-4999 kW'!B86</f>
        <v>0</v>
      </c>
      <c r="I88" s="32" t="s">
        <v>32</v>
      </c>
      <c r="J88" s="17"/>
      <c r="K88" s="19" t="s">
        <v>23</v>
      </c>
      <c r="L88" s="17">
        <v>423548.4</v>
      </c>
      <c r="N88" s="19" t="s">
        <v>24</v>
      </c>
      <c r="O88" s="17">
        <v>691518.4</v>
      </c>
      <c r="Q88" s="19" t="s">
        <v>25</v>
      </c>
      <c r="R88" s="17">
        <v>987466.8</v>
      </c>
      <c r="T88" s="19" t="s">
        <v>26</v>
      </c>
      <c r="U88" s="17">
        <v>539367.6</v>
      </c>
      <c r="W88" s="19" t="s">
        <v>27</v>
      </c>
      <c r="X88" s="17">
        <v>428251.5</v>
      </c>
      <c r="Z88" s="19" t="s">
        <v>28</v>
      </c>
      <c r="AA88" s="17">
        <v>1328395.8</v>
      </c>
    </row>
    <row r="89" spans="1:27" ht="26.5" x14ac:dyDescent="0.35">
      <c r="A89" s="16">
        <v>42767</v>
      </c>
      <c r="B89" s="17"/>
      <c r="C89" s="17">
        <f t="shared" si="7"/>
        <v>3984847</v>
      </c>
      <c r="D89" s="18">
        <f t="shared" si="9"/>
        <v>1.0656000000000001</v>
      </c>
      <c r="E89" s="17">
        <f t="shared" si="8"/>
        <v>4246252.9632000001</v>
      </c>
      <c r="F89" s="17"/>
      <c r="G89" s="37">
        <f t="shared" si="6"/>
        <v>3580095.8</v>
      </c>
      <c r="H89" s="38">
        <f>G89-'Rate Class GS 1000-4999 kW'!B87</f>
        <v>0</v>
      </c>
      <c r="I89" s="32" t="s">
        <v>32</v>
      </c>
      <c r="J89" s="17"/>
      <c r="K89" s="19" t="s">
        <v>23</v>
      </c>
      <c r="L89" s="17">
        <v>404751.2</v>
      </c>
      <c r="N89" s="19" t="s">
        <v>24</v>
      </c>
      <c r="O89" s="17">
        <v>615536</v>
      </c>
      <c r="Q89" s="19" t="s">
        <v>25</v>
      </c>
      <c r="R89" s="17">
        <v>925622.4</v>
      </c>
      <c r="T89" s="19" t="s">
        <v>26</v>
      </c>
      <c r="U89" s="17">
        <v>454482</v>
      </c>
      <c r="W89" s="19" t="s">
        <v>27</v>
      </c>
      <c r="X89" s="17">
        <v>380221.2</v>
      </c>
      <c r="Z89" s="19" t="s">
        <v>28</v>
      </c>
      <c r="AA89" s="17">
        <v>1204234.2</v>
      </c>
    </row>
    <row r="90" spans="1:27" ht="26.5" x14ac:dyDescent="0.35">
      <c r="A90" s="16">
        <v>42795</v>
      </c>
      <c r="B90" s="17"/>
      <c r="C90" s="17">
        <f t="shared" si="7"/>
        <v>4435164.1999999993</v>
      </c>
      <c r="D90" s="18">
        <f t="shared" si="9"/>
        <v>1.0656000000000001</v>
      </c>
      <c r="E90" s="17">
        <f t="shared" si="8"/>
        <v>4726110.9715199992</v>
      </c>
      <c r="F90" s="17"/>
      <c r="G90" s="37">
        <f t="shared" si="6"/>
        <v>3981269.8</v>
      </c>
      <c r="H90" s="38">
        <f>G90-'Rate Class GS 1000-4999 kW'!B88</f>
        <v>0</v>
      </c>
      <c r="I90" s="32" t="s">
        <v>32</v>
      </c>
      <c r="J90" s="17"/>
      <c r="K90" s="19" t="s">
        <v>23</v>
      </c>
      <c r="L90" s="17">
        <v>453894.40000000002</v>
      </c>
      <c r="N90" s="19" t="s">
        <v>24</v>
      </c>
      <c r="O90" s="17">
        <v>674814.4</v>
      </c>
      <c r="Q90" s="19" t="s">
        <v>25</v>
      </c>
      <c r="R90" s="17">
        <v>995751.6</v>
      </c>
      <c r="T90" s="19" t="s">
        <v>26</v>
      </c>
      <c r="U90" s="17">
        <v>496604.4</v>
      </c>
      <c r="W90" s="19" t="s">
        <v>27</v>
      </c>
      <c r="X90" s="17">
        <v>418500</v>
      </c>
      <c r="Z90" s="19" t="s">
        <v>28</v>
      </c>
      <c r="AA90" s="17">
        <v>1395599.4</v>
      </c>
    </row>
    <row r="91" spans="1:27" ht="26.5" x14ac:dyDescent="0.35">
      <c r="A91" s="16">
        <v>42826</v>
      </c>
      <c r="B91" s="17"/>
      <c r="C91" s="17">
        <f t="shared" si="7"/>
        <v>4098851.0999999996</v>
      </c>
      <c r="D91" s="18">
        <f t="shared" si="9"/>
        <v>1.0656000000000001</v>
      </c>
      <c r="E91" s="17">
        <f t="shared" si="8"/>
        <v>4367735.7321600001</v>
      </c>
      <c r="F91" s="17"/>
      <c r="G91" s="37">
        <f t="shared" si="6"/>
        <v>3705174.7</v>
      </c>
      <c r="H91" s="38">
        <f>G91-'Rate Class GS 1000-4999 kW'!B89</f>
        <v>0</v>
      </c>
      <c r="I91" s="32" t="s">
        <v>32</v>
      </c>
      <c r="J91" s="17"/>
      <c r="K91" s="19" t="s">
        <v>23</v>
      </c>
      <c r="L91" s="17">
        <v>393676.4</v>
      </c>
      <c r="N91" s="19" t="s">
        <v>24</v>
      </c>
      <c r="O91" s="17">
        <v>595708</v>
      </c>
      <c r="Q91" s="19" t="s">
        <v>25</v>
      </c>
      <c r="R91" s="17">
        <v>948890.4</v>
      </c>
      <c r="T91" s="19" t="s">
        <v>26</v>
      </c>
      <c r="U91" s="17">
        <v>491037.6</v>
      </c>
      <c r="W91" s="19" t="s">
        <v>27</v>
      </c>
      <c r="X91" s="17">
        <v>392575.5</v>
      </c>
      <c r="Z91" s="19" t="s">
        <v>28</v>
      </c>
      <c r="AA91" s="17">
        <v>1276963.2</v>
      </c>
    </row>
    <row r="92" spans="1:27" ht="26.5" x14ac:dyDescent="0.35">
      <c r="A92" s="16">
        <v>42856</v>
      </c>
      <c r="B92" s="17"/>
      <c r="C92" s="17">
        <f t="shared" si="7"/>
        <v>4331208.2</v>
      </c>
      <c r="D92" s="18">
        <f t="shared" si="9"/>
        <v>1.0656000000000001</v>
      </c>
      <c r="E92" s="17">
        <f t="shared" si="8"/>
        <v>4615335.4579200009</v>
      </c>
      <c r="F92" s="17"/>
      <c r="G92" s="37">
        <f t="shared" si="6"/>
        <v>3919073</v>
      </c>
      <c r="H92" s="38">
        <f>G92-'Rate Class GS 1000-4999 kW'!B90</f>
        <v>0</v>
      </c>
      <c r="I92" s="32" t="s">
        <v>32</v>
      </c>
      <c r="J92" s="17"/>
      <c r="K92" s="19" t="s">
        <v>23</v>
      </c>
      <c r="L92" s="17">
        <v>412135.2</v>
      </c>
      <c r="N92" s="19" t="s">
        <v>24</v>
      </c>
      <c r="O92" s="17">
        <v>667620.80000000005</v>
      </c>
      <c r="Q92" s="19" t="s">
        <v>25</v>
      </c>
      <c r="R92" s="17">
        <v>973878</v>
      </c>
      <c r="T92" s="19" t="s">
        <v>26</v>
      </c>
      <c r="U92" s="17">
        <v>525505.19999999995</v>
      </c>
      <c r="W92" s="19" t="s">
        <v>27</v>
      </c>
      <c r="X92" s="17">
        <v>411185.7</v>
      </c>
      <c r="Z92" s="19" t="s">
        <v>28</v>
      </c>
      <c r="AA92" s="17">
        <v>1340883.3</v>
      </c>
    </row>
    <row r="93" spans="1:27" ht="26.5" x14ac:dyDescent="0.35">
      <c r="A93" s="16">
        <v>42887</v>
      </c>
      <c r="B93" s="17"/>
      <c r="C93" s="17">
        <f t="shared" si="7"/>
        <v>4343800.3</v>
      </c>
      <c r="D93" s="18">
        <f t="shared" si="9"/>
        <v>1.0656000000000001</v>
      </c>
      <c r="E93" s="17">
        <f t="shared" si="8"/>
        <v>4628753.59968</v>
      </c>
      <c r="F93" s="17"/>
      <c r="G93" s="37">
        <f t="shared" si="6"/>
        <v>3934211.5</v>
      </c>
      <c r="H93" s="38">
        <f>G93-'Rate Class GS 1000-4999 kW'!B91</f>
        <v>0</v>
      </c>
      <c r="I93" s="32" t="s">
        <v>32</v>
      </c>
      <c r="J93" s="17"/>
      <c r="K93" s="19" t="s">
        <v>23</v>
      </c>
      <c r="L93" s="17">
        <v>409588.8</v>
      </c>
      <c r="N93" s="19" t="s">
        <v>24</v>
      </c>
      <c r="O93" s="17">
        <v>636419.19999999995</v>
      </c>
      <c r="Q93" s="19" t="s">
        <v>25</v>
      </c>
      <c r="R93" s="17">
        <v>956617.2</v>
      </c>
      <c r="T93" s="19" t="s">
        <v>26</v>
      </c>
      <c r="U93" s="17">
        <v>541009.19999999995</v>
      </c>
      <c r="W93" s="19" t="s">
        <v>27</v>
      </c>
      <c r="X93" s="17">
        <v>475613.1</v>
      </c>
      <c r="Z93" s="19" t="s">
        <v>28</v>
      </c>
      <c r="AA93" s="17">
        <v>1324552.8</v>
      </c>
    </row>
    <row r="94" spans="1:27" ht="26.5" x14ac:dyDescent="0.35">
      <c r="A94" s="16">
        <v>42917</v>
      </c>
      <c r="B94" s="17"/>
      <c r="C94" s="17">
        <f t="shared" si="7"/>
        <v>3980976.5</v>
      </c>
      <c r="D94" s="18">
        <f t="shared" si="9"/>
        <v>1.0656000000000001</v>
      </c>
      <c r="E94" s="17">
        <f t="shared" si="8"/>
        <v>4242128.5584000004</v>
      </c>
      <c r="F94" s="17"/>
      <c r="G94" s="37">
        <f t="shared" si="6"/>
        <v>3614802.5</v>
      </c>
      <c r="H94" s="38">
        <f>G94-'Rate Class GS 1000-4999 kW'!B92</f>
        <v>0</v>
      </c>
      <c r="I94" s="32" t="s">
        <v>32</v>
      </c>
      <c r="J94" s="17"/>
      <c r="K94" s="19" t="s">
        <v>23</v>
      </c>
      <c r="L94" s="17">
        <v>366174</v>
      </c>
      <c r="N94" s="19" t="s">
        <v>24</v>
      </c>
      <c r="O94" s="17">
        <v>528416</v>
      </c>
      <c r="Q94" s="19" t="s">
        <v>25</v>
      </c>
      <c r="R94" s="17">
        <v>759744</v>
      </c>
      <c r="T94" s="19" t="s">
        <v>26</v>
      </c>
      <c r="U94" s="17">
        <v>553363.19999999995</v>
      </c>
      <c r="W94" s="19" t="s">
        <v>27</v>
      </c>
      <c r="X94" s="17">
        <v>449117.1</v>
      </c>
      <c r="Z94" s="19" t="s">
        <v>28</v>
      </c>
      <c r="AA94" s="17">
        <v>1324162.2</v>
      </c>
    </row>
    <row r="95" spans="1:27" ht="26.5" x14ac:dyDescent="0.35">
      <c r="A95" s="16">
        <v>42948</v>
      </c>
      <c r="B95" s="17"/>
      <c r="C95" s="17">
        <f t="shared" si="7"/>
        <v>4662903.5999999996</v>
      </c>
      <c r="D95" s="18">
        <f t="shared" si="9"/>
        <v>1.0656000000000001</v>
      </c>
      <c r="E95" s="17">
        <f t="shared" si="8"/>
        <v>4968790.0761599997</v>
      </c>
      <c r="F95" s="17"/>
      <c r="G95" s="37">
        <f t="shared" si="6"/>
        <v>4207880</v>
      </c>
      <c r="H95" s="38">
        <f>G95-'Rate Class GS 1000-4999 kW'!B93</f>
        <v>0</v>
      </c>
      <c r="I95" s="32" t="s">
        <v>32</v>
      </c>
      <c r="J95" s="17"/>
      <c r="K95" s="19" t="s">
        <v>23</v>
      </c>
      <c r="L95" s="17">
        <v>455023.6</v>
      </c>
      <c r="N95" s="19" t="s">
        <v>24</v>
      </c>
      <c r="O95" s="17">
        <v>731962.4</v>
      </c>
      <c r="Q95" s="19" t="s">
        <v>25</v>
      </c>
      <c r="R95" s="17">
        <v>1077366</v>
      </c>
      <c r="T95" s="19" t="s">
        <v>26</v>
      </c>
      <c r="U95" s="17">
        <v>563162.4</v>
      </c>
      <c r="W95" s="19" t="s">
        <v>27</v>
      </c>
      <c r="X95" s="17">
        <v>460790.1</v>
      </c>
      <c r="Z95" s="19" t="s">
        <v>28</v>
      </c>
      <c r="AA95" s="17">
        <v>1374599.1</v>
      </c>
    </row>
    <row r="96" spans="1:27" ht="26.5" x14ac:dyDescent="0.35">
      <c r="A96" s="16">
        <v>42979</v>
      </c>
      <c r="B96" s="17"/>
      <c r="C96" s="17">
        <f t="shared" si="7"/>
        <v>4227056.2999999989</v>
      </c>
      <c r="D96" s="18">
        <f t="shared" si="9"/>
        <v>1.0656000000000001</v>
      </c>
      <c r="E96" s="17">
        <f t="shared" si="8"/>
        <v>4504351.1932799993</v>
      </c>
      <c r="F96" s="17"/>
      <c r="G96" s="37">
        <f t="shared" si="6"/>
        <v>3821230.6999999997</v>
      </c>
      <c r="H96" s="38">
        <f>G96-'Rate Class GS 1000-4999 kW'!B94</f>
        <v>0</v>
      </c>
      <c r="I96" s="32" t="s">
        <v>32</v>
      </c>
      <c r="J96" s="17"/>
      <c r="K96" s="19" t="s">
        <v>23</v>
      </c>
      <c r="L96" s="17">
        <v>405825.6</v>
      </c>
      <c r="N96" s="19" t="s">
        <v>24</v>
      </c>
      <c r="O96" s="17">
        <v>640606.4</v>
      </c>
      <c r="Q96" s="19" t="s">
        <v>25</v>
      </c>
      <c r="R96" s="17">
        <v>961904.4</v>
      </c>
      <c r="T96" s="19" t="s">
        <v>26</v>
      </c>
      <c r="U96" s="17">
        <v>541003.19999999995</v>
      </c>
      <c r="W96" s="19" t="s">
        <v>27</v>
      </c>
      <c r="X96" s="17">
        <v>435039.3</v>
      </c>
      <c r="Z96" s="19" t="s">
        <v>28</v>
      </c>
      <c r="AA96" s="17">
        <v>1242677.3999999999</v>
      </c>
    </row>
    <row r="97" spans="1:27" ht="26.5" x14ac:dyDescent="0.35">
      <c r="A97" s="16">
        <v>43009</v>
      </c>
      <c r="B97" s="17"/>
      <c r="C97" s="17">
        <f t="shared" si="7"/>
        <v>4463175.8</v>
      </c>
      <c r="D97" s="18">
        <f t="shared" si="9"/>
        <v>1.0656000000000001</v>
      </c>
      <c r="E97" s="17">
        <f t="shared" si="8"/>
        <v>4755960.1324800001</v>
      </c>
      <c r="F97" s="17"/>
      <c r="G97" s="37">
        <f t="shared" si="6"/>
        <v>4048113</v>
      </c>
      <c r="H97" s="38">
        <f>G97-'Rate Class GS 1000-4999 kW'!B95</f>
        <v>0</v>
      </c>
      <c r="I97" s="32" t="s">
        <v>32</v>
      </c>
      <c r="J97" s="17"/>
      <c r="K97" s="19" t="s">
        <v>23</v>
      </c>
      <c r="L97" s="17">
        <v>415062.8</v>
      </c>
      <c r="N97" s="19" t="s">
        <v>24</v>
      </c>
      <c r="O97" s="17">
        <v>687650.4</v>
      </c>
      <c r="Q97" s="19" t="s">
        <v>25</v>
      </c>
      <c r="R97" s="17">
        <v>1077685.2</v>
      </c>
      <c r="T97" s="19" t="s">
        <v>26</v>
      </c>
      <c r="U97" s="17">
        <v>543247.19999999995</v>
      </c>
      <c r="W97" s="19" t="s">
        <v>27</v>
      </c>
      <c r="X97" s="17">
        <v>459251.1</v>
      </c>
      <c r="Z97" s="19" t="s">
        <v>28</v>
      </c>
      <c r="AA97" s="17">
        <v>1280279.1000000001</v>
      </c>
    </row>
    <row r="98" spans="1:27" ht="26.5" x14ac:dyDescent="0.35">
      <c r="A98" s="16">
        <v>43040</v>
      </c>
      <c r="B98" s="17"/>
      <c r="C98" s="17">
        <f t="shared" si="7"/>
        <v>4296172.4000000004</v>
      </c>
      <c r="D98" s="18">
        <f t="shared" si="9"/>
        <v>1.0656000000000001</v>
      </c>
      <c r="E98" s="17">
        <f t="shared" si="8"/>
        <v>4578001.3094400009</v>
      </c>
      <c r="F98" s="17"/>
      <c r="G98" s="37">
        <f t="shared" si="6"/>
        <v>3898423.2</v>
      </c>
      <c r="H98" s="38">
        <f>G98-'Rate Class GS 1000-4999 kW'!B96</f>
        <v>0</v>
      </c>
      <c r="I98" s="32" t="s">
        <v>32</v>
      </c>
      <c r="J98" s="17"/>
      <c r="K98" s="19" t="s">
        <v>23</v>
      </c>
      <c r="L98" s="17">
        <v>397749.2</v>
      </c>
      <c r="N98" s="19" t="s">
        <v>24</v>
      </c>
      <c r="O98" s="17">
        <v>656613.6</v>
      </c>
      <c r="Q98" s="19" t="s">
        <v>25</v>
      </c>
      <c r="R98" s="17">
        <v>1039921.2</v>
      </c>
      <c r="T98" s="19" t="s">
        <v>26</v>
      </c>
      <c r="U98" s="17">
        <v>519498</v>
      </c>
      <c r="W98" s="19" t="s">
        <v>27</v>
      </c>
      <c r="X98" s="17">
        <v>435774.6</v>
      </c>
      <c r="Z98" s="19" t="s">
        <v>28</v>
      </c>
      <c r="AA98" s="17">
        <v>1246615.8</v>
      </c>
    </row>
    <row r="99" spans="1:27" ht="26.5" x14ac:dyDescent="0.35">
      <c r="A99" s="16">
        <v>43070</v>
      </c>
      <c r="B99" s="17"/>
      <c r="C99" s="17">
        <f t="shared" si="7"/>
        <v>3383519.7</v>
      </c>
      <c r="D99" s="18">
        <f t="shared" si="9"/>
        <v>1.0656000000000001</v>
      </c>
      <c r="E99" s="17">
        <f t="shared" si="8"/>
        <v>3605478.5923200008</v>
      </c>
      <c r="F99" s="17"/>
      <c r="G99" s="37">
        <f t="shared" si="6"/>
        <v>3065252.9</v>
      </c>
      <c r="H99" s="38">
        <f>G99-'Rate Class GS 1000-4999 kW'!B97</f>
        <v>0</v>
      </c>
      <c r="I99" s="32" t="s">
        <v>32</v>
      </c>
      <c r="J99" s="17"/>
      <c r="K99" s="19" t="s">
        <v>23</v>
      </c>
      <c r="L99" s="17">
        <v>318266.8</v>
      </c>
      <c r="N99" s="19" t="s">
        <v>24</v>
      </c>
      <c r="O99" s="17">
        <v>535040</v>
      </c>
      <c r="Q99" s="19" t="s">
        <v>25</v>
      </c>
      <c r="R99" s="17">
        <v>757222.8</v>
      </c>
      <c r="T99" s="19" t="s">
        <v>26</v>
      </c>
      <c r="U99" s="17">
        <v>442707.6</v>
      </c>
      <c r="W99" s="19" t="s">
        <v>27</v>
      </c>
      <c r="X99" s="17">
        <v>340089.3</v>
      </c>
      <c r="Z99" s="19" t="s">
        <v>28</v>
      </c>
      <c r="AA99" s="17">
        <v>990193.2</v>
      </c>
    </row>
    <row r="100" spans="1:27" ht="26.5" x14ac:dyDescent="0.35">
      <c r="A100" s="16">
        <v>43101</v>
      </c>
      <c r="B100" s="17"/>
      <c r="C100" s="17">
        <f t="shared" ref="C100:C123" si="10">L100+O100+R100+U100+X100+AA100</f>
        <v>4247703.2</v>
      </c>
      <c r="D100" s="18">
        <f t="shared" si="9"/>
        <v>1.0656000000000001</v>
      </c>
      <c r="E100" s="17">
        <f t="shared" si="8"/>
        <v>4526352.5299200006</v>
      </c>
      <c r="F100" s="17"/>
      <c r="G100" s="37">
        <f t="shared" si="6"/>
        <v>3853208.8</v>
      </c>
      <c r="H100" s="38">
        <f>G100-'Rate Class GS 1000-4999 kW'!B98</f>
        <v>0</v>
      </c>
      <c r="I100" s="32" t="s">
        <v>32</v>
      </c>
      <c r="J100" s="17"/>
      <c r="K100" s="19" t="s">
        <v>23</v>
      </c>
      <c r="L100" s="17">
        <v>394494.4</v>
      </c>
      <c r="N100" s="19" t="s">
        <v>24</v>
      </c>
      <c r="O100" s="17">
        <v>662927.19999999995</v>
      </c>
      <c r="Q100" s="19" t="s">
        <v>25</v>
      </c>
      <c r="R100" s="17">
        <v>992557.2</v>
      </c>
      <c r="T100" s="19" t="s">
        <v>26</v>
      </c>
      <c r="U100" s="17">
        <v>470802</v>
      </c>
      <c r="W100" s="19" t="s">
        <v>27</v>
      </c>
      <c r="X100" s="17">
        <v>402595.2</v>
      </c>
      <c r="Z100" s="19" t="s">
        <v>28</v>
      </c>
      <c r="AA100" s="17">
        <v>1324327.2</v>
      </c>
    </row>
    <row r="101" spans="1:27" ht="26.5" x14ac:dyDescent="0.35">
      <c r="A101" s="16">
        <v>43132</v>
      </c>
      <c r="B101" s="17"/>
      <c r="C101" s="17">
        <f t="shared" si="10"/>
        <v>3839979.2</v>
      </c>
      <c r="D101" s="18">
        <f t="shared" si="9"/>
        <v>1.0656000000000001</v>
      </c>
      <c r="E101" s="17">
        <f t="shared" si="8"/>
        <v>4091881.8355200007</v>
      </c>
      <c r="F101" s="17"/>
      <c r="G101" s="37">
        <f t="shared" si="6"/>
        <v>3480850.4000000004</v>
      </c>
      <c r="H101" s="38">
        <f>G101-'Rate Class GS 1000-4999 kW'!B99</f>
        <v>0</v>
      </c>
      <c r="I101" s="32" t="s">
        <v>32</v>
      </c>
      <c r="J101" s="17"/>
      <c r="K101" s="19" t="s">
        <v>23</v>
      </c>
      <c r="L101" s="17">
        <v>359128.8</v>
      </c>
      <c r="N101" s="19" t="s">
        <v>24</v>
      </c>
      <c r="O101" s="17">
        <v>611945.6</v>
      </c>
      <c r="Q101" s="19" t="s">
        <v>25</v>
      </c>
      <c r="R101" s="17">
        <v>865387.2</v>
      </c>
      <c r="T101" s="19" t="s">
        <v>26</v>
      </c>
      <c r="U101" s="17">
        <v>440331.6</v>
      </c>
      <c r="W101" s="19" t="s">
        <v>27</v>
      </c>
      <c r="X101" s="17">
        <v>380675.7</v>
      </c>
      <c r="Z101" s="19" t="s">
        <v>28</v>
      </c>
      <c r="AA101" s="17">
        <v>1182510.3</v>
      </c>
    </row>
    <row r="102" spans="1:27" ht="26.5" x14ac:dyDescent="0.35">
      <c r="A102" s="16">
        <v>43160</v>
      </c>
      <c r="B102" s="17"/>
      <c r="C102" s="17">
        <f t="shared" si="10"/>
        <v>4183599.0999999996</v>
      </c>
      <c r="D102" s="18">
        <f t="shared" si="9"/>
        <v>1.0656000000000001</v>
      </c>
      <c r="E102" s="17">
        <f t="shared" si="8"/>
        <v>4458043.20096</v>
      </c>
      <c r="F102" s="17"/>
      <c r="G102" s="37">
        <f t="shared" si="6"/>
        <v>3785927.0999999996</v>
      </c>
      <c r="H102" s="38">
        <f>G102-'Rate Class GS 1000-4999 kW'!B100</f>
        <v>0</v>
      </c>
      <c r="I102" s="32" t="s">
        <v>32</v>
      </c>
      <c r="J102" s="17"/>
      <c r="K102" s="19" t="s">
        <v>23</v>
      </c>
      <c r="L102" s="17">
        <v>397672</v>
      </c>
      <c r="N102" s="19" t="s">
        <v>24</v>
      </c>
      <c r="O102" s="17">
        <v>672273.6</v>
      </c>
      <c r="Q102" s="19" t="s">
        <v>25</v>
      </c>
      <c r="R102" s="17">
        <v>933770.4</v>
      </c>
      <c r="T102" s="19" t="s">
        <v>26</v>
      </c>
      <c r="U102" s="17">
        <v>489662.4</v>
      </c>
      <c r="W102" s="19" t="s">
        <v>27</v>
      </c>
      <c r="X102" s="17">
        <v>409155.3</v>
      </c>
      <c r="Z102" s="19" t="s">
        <v>28</v>
      </c>
      <c r="AA102" s="17">
        <v>1281065.3999999999</v>
      </c>
    </row>
    <row r="103" spans="1:27" ht="26.5" x14ac:dyDescent="0.35">
      <c r="A103" s="16">
        <v>43191</v>
      </c>
      <c r="B103" s="17"/>
      <c r="C103" s="17">
        <f t="shared" si="10"/>
        <v>3957414.0999999996</v>
      </c>
      <c r="D103" s="18">
        <f t="shared" si="9"/>
        <v>1.0656000000000001</v>
      </c>
      <c r="E103" s="17">
        <f t="shared" si="8"/>
        <v>4217020.4649599995</v>
      </c>
      <c r="F103" s="17"/>
      <c r="G103" s="37">
        <f t="shared" si="6"/>
        <v>3576531.7</v>
      </c>
      <c r="H103" s="38">
        <f>G103-'Rate Class GS 1000-4999 kW'!B101</f>
        <v>0</v>
      </c>
      <c r="I103" s="32" t="s">
        <v>32</v>
      </c>
      <c r="J103" s="17"/>
      <c r="K103" s="19" t="s">
        <v>23</v>
      </c>
      <c r="L103" s="17">
        <v>380882.4</v>
      </c>
      <c r="N103" s="19" t="s">
        <v>24</v>
      </c>
      <c r="O103" s="17">
        <v>647360.80000000005</v>
      </c>
      <c r="Q103" s="19" t="s">
        <v>25</v>
      </c>
      <c r="R103" s="17">
        <v>841498.8</v>
      </c>
      <c r="T103" s="19" t="s">
        <v>26</v>
      </c>
      <c r="U103" s="17">
        <v>470241.6</v>
      </c>
      <c r="W103" s="19" t="s">
        <v>27</v>
      </c>
      <c r="X103" s="17">
        <v>393612.3</v>
      </c>
      <c r="Z103" s="19" t="s">
        <v>28</v>
      </c>
      <c r="AA103" s="17">
        <v>1223818.2</v>
      </c>
    </row>
    <row r="104" spans="1:27" ht="26.5" x14ac:dyDescent="0.35">
      <c r="A104" s="16">
        <v>43221</v>
      </c>
      <c r="B104" s="17"/>
      <c r="C104" s="17">
        <f t="shared" si="10"/>
        <v>4340693.7</v>
      </c>
      <c r="D104" s="18">
        <f t="shared" si="9"/>
        <v>1.0656000000000001</v>
      </c>
      <c r="E104" s="17">
        <f t="shared" si="8"/>
        <v>4625443.2067200011</v>
      </c>
      <c r="F104" s="17"/>
      <c r="G104" s="37">
        <f t="shared" si="6"/>
        <v>3944814.1</v>
      </c>
      <c r="H104" s="38">
        <f>G104-'Rate Class GS 1000-4999 kW'!B102</f>
        <v>0</v>
      </c>
      <c r="I104" s="32" t="s">
        <v>32</v>
      </c>
      <c r="J104" s="17"/>
      <c r="K104" s="19" t="s">
        <v>23</v>
      </c>
      <c r="L104" s="17">
        <v>395879.6</v>
      </c>
      <c r="N104" s="19" t="s">
        <v>24</v>
      </c>
      <c r="O104" s="17">
        <v>710696.8</v>
      </c>
      <c r="Q104" s="19" t="s">
        <v>25</v>
      </c>
      <c r="R104" s="17">
        <v>939688.8</v>
      </c>
      <c r="T104" s="19" t="s">
        <v>26</v>
      </c>
      <c r="U104" s="17">
        <v>537666</v>
      </c>
      <c r="W104" s="19" t="s">
        <v>27</v>
      </c>
      <c r="X104" s="17">
        <v>451391.4</v>
      </c>
      <c r="Z104" s="19" t="s">
        <v>28</v>
      </c>
      <c r="AA104" s="17">
        <v>1305371.1000000001</v>
      </c>
    </row>
    <row r="105" spans="1:27" ht="26.5" x14ac:dyDescent="0.35">
      <c r="A105" s="16">
        <v>43252</v>
      </c>
      <c r="B105" s="17"/>
      <c r="C105" s="17">
        <f t="shared" si="10"/>
        <v>4148462.8</v>
      </c>
      <c r="D105" s="18">
        <f t="shared" si="9"/>
        <v>1.0656000000000001</v>
      </c>
      <c r="E105" s="17">
        <f t="shared" si="8"/>
        <v>4420601.9596800003</v>
      </c>
      <c r="F105" s="17"/>
      <c r="G105" s="37">
        <f t="shared" si="6"/>
        <v>3760515.5999999996</v>
      </c>
      <c r="H105" s="38">
        <f>G105-'Rate Class GS 1000-4999 kW'!B103</f>
        <v>0</v>
      </c>
      <c r="I105" s="32" t="s">
        <v>32</v>
      </c>
      <c r="J105" s="17"/>
      <c r="K105" s="19" t="s">
        <v>23</v>
      </c>
      <c r="L105" s="17">
        <v>387947.2</v>
      </c>
      <c r="N105" s="19" t="s">
        <v>24</v>
      </c>
      <c r="O105" s="17">
        <v>642537.6</v>
      </c>
      <c r="Q105" s="19" t="s">
        <v>25</v>
      </c>
      <c r="R105" s="17">
        <v>836455.2</v>
      </c>
      <c r="T105" s="19" t="s">
        <v>26</v>
      </c>
      <c r="U105" s="17">
        <v>529330.80000000005</v>
      </c>
      <c r="W105" s="19" t="s">
        <v>27</v>
      </c>
      <c r="X105" s="17">
        <v>442216.8</v>
      </c>
      <c r="Z105" s="19" t="s">
        <v>28</v>
      </c>
      <c r="AA105" s="17">
        <v>1309975.2</v>
      </c>
    </row>
    <row r="106" spans="1:27" ht="26.5" x14ac:dyDescent="0.35">
      <c r="A106" s="16">
        <v>43282</v>
      </c>
      <c r="B106" s="17"/>
      <c r="C106" s="17">
        <f t="shared" si="10"/>
        <v>3936296</v>
      </c>
      <c r="D106" s="18">
        <f t="shared" si="9"/>
        <v>1.0656000000000001</v>
      </c>
      <c r="E106" s="17">
        <f t="shared" si="8"/>
        <v>4194517.0176000008</v>
      </c>
      <c r="F106" s="17"/>
      <c r="G106" s="37">
        <f t="shared" si="6"/>
        <v>3579181.1999999997</v>
      </c>
      <c r="H106" s="38">
        <f>G106-'Rate Class GS 1000-4999 kW'!B104</f>
        <v>0</v>
      </c>
      <c r="I106" s="32" t="s">
        <v>32</v>
      </c>
      <c r="J106" s="17"/>
      <c r="K106" s="19" t="s">
        <v>23</v>
      </c>
      <c r="L106" s="17">
        <v>357114.8</v>
      </c>
      <c r="N106" s="19" t="s">
        <v>24</v>
      </c>
      <c r="O106" s="17">
        <v>568857.59999999998</v>
      </c>
      <c r="Q106" s="19" t="s">
        <v>25</v>
      </c>
      <c r="R106" s="17">
        <v>634471.19999999995</v>
      </c>
      <c r="T106" s="19" t="s">
        <v>26</v>
      </c>
      <c r="U106" s="17">
        <v>571438.80000000005</v>
      </c>
      <c r="W106" s="19" t="s">
        <v>27</v>
      </c>
      <c r="X106" s="17">
        <v>476742.6</v>
      </c>
      <c r="Z106" s="19" t="s">
        <v>28</v>
      </c>
      <c r="AA106" s="17">
        <v>1327671</v>
      </c>
    </row>
    <row r="107" spans="1:27" ht="26.5" x14ac:dyDescent="0.35">
      <c r="A107" s="16">
        <v>43313</v>
      </c>
      <c r="B107" s="17"/>
      <c r="C107" s="17">
        <f t="shared" si="10"/>
        <v>4434768.2</v>
      </c>
      <c r="D107" s="18">
        <f t="shared" si="9"/>
        <v>1.0656000000000001</v>
      </c>
      <c r="E107" s="17">
        <f t="shared" si="8"/>
        <v>4725688.9939200003</v>
      </c>
      <c r="F107" s="17"/>
      <c r="G107" s="37">
        <f t="shared" si="6"/>
        <v>3995351.8</v>
      </c>
      <c r="H107" s="38">
        <f>G107-'Rate Class GS 1000-4999 kW'!B105</f>
        <v>0</v>
      </c>
      <c r="I107" s="32" t="s">
        <v>32</v>
      </c>
      <c r="J107" s="17"/>
      <c r="K107" s="19" t="s">
        <v>23</v>
      </c>
      <c r="L107" s="17">
        <v>439416.4</v>
      </c>
      <c r="N107" s="19" t="s">
        <v>24</v>
      </c>
      <c r="O107" s="17">
        <v>627131.19999999995</v>
      </c>
      <c r="Q107" s="19" t="s">
        <v>25</v>
      </c>
      <c r="R107" s="17">
        <v>927716.4</v>
      </c>
      <c r="T107" s="19" t="s">
        <v>26</v>
      </c>
      <c r="U107" s="17">
        <v>583429.19999999995</v>
      </c>
      <c r="W107" s="19" t="s">
        <v>27</v>
      </c>
      <c r="X107" s="17">
        <v>493249.5</v>
      </c>
      <c r="Z107" s="19" t="s">
        <v>28</v>
      </c>
      <c r="AA107" s="17">
        <v>1363825.5</v>
      </c>
    </row>
    <row r="108" spans="1:27" ht="26.5" x14ac:dyDescent="0.35">
      <c r="A108" s="16">
        <v>43344</v>
      </c>
      <c r="B108" s="17"/>
      <c r="C108" s="17">
        <f t="shared" si="10"/>
        <v>3977413.6</v>
      </c>
      <c r="D108" s="18">
        <f t="shared" si="9"/>
        <v>1.0656000000000001</v>
      </c>
      <c r="E108" s="17">
        <f t="shared" si="8"/>
        <v>4238331.9321600003</v>
      </c>
      <c r="F108" s="17"/>
      <c r="G108" s="37">
        <f t="shared" si="6"/>
        <v>3575441.1999999997</v>
      </c>
      <c r="H108" s="38">
        <f>G108-'Rate Class GS 1000-4999 kW'!B106</f>
        <v>0</v>
      </c>
      <c r="I108" s="32" t="s">
        <v>32</v>
      </c>
      <c r="J108" s="17"/>
      <c r="K108" s="19" t="s">
        <v>23</v>
      </c>
      <c r="L108" s="17">
        <v>401972.4</v>
      </c>
      <c r="N108" s="19" t="s">
        <v>24</v>
      </c>
      <c r="O108" s="17">
        <v>602116</v>
      </c>
      <c r="Q108" s="19" t="s">
        <v>25</v>
      </c>
      <c r="R108" s="17">
        <v>820360.8</v>
      </c>
      <c r="T108" s="19" t="s">
        <v>26</v>
      </c>
      <c r="U108" s="17">
        <v>542755.19999999995</v>
      </c>
      <c r="W108" s="19" t="s">
        <v>27</v>
      </c>
      <c r="X108" s="17">
        <v>386470.8</v>
      </c>
      <c r="Z108" s="19" t="s">
        <v>28</v>
      </c>
      <c r="AA108" s="17">
        <v>1223738.3999999999</v>
      </c>
    </row>
    <row r="109" spans="1:27" ht="26.5" x14ac:dyDescent="0.35">
      <c r="A109" s="16">
        <v>43374</v>
      </c>
      <c r="B109" s="17"/>
      <c r="C109" s="17">
        <f t="shared" si="10"/>
        <v>4259260</v>
      </c>
      <c r="D109" s="18">
        <f t="shared" si="9"/>
        <v>1.0656000000000001</v>
      </c>
      <c r="E109" s="17">
        <f t="shared" si="8"/>
        <v>4538667.4560000002</v>
      </c>
      <c r="F109" s="17"/>
      <c r="G109" s="37">
        <f t="shared" si="6"/>
        <v>3831664.8000000003</v>
      </c>
      <c r="H109" s="38">
        <f>G109-'Rate Class GS 1000-4999 kW'!B107</f>
        <v>0</v>
      </c>
      <c r="I109" s="32" t="s">
        <v>32</v>
      </c>
      <c r="J109" s="17"/>
      <c r="K109" s="19" t="s">
        <v>23</v>
      </c>
      <c r="L109" s="17">
        <v>427595.2</v>
      </c>
      <c r="N109" s="19" t="s">
        <v>24</v>
      </c>
      <c r="O109" s="17">
        <v>636537.59999999998</v>
      </c>
      <c r="Q109" s="19" t="s">
        <v>25</v>
      </c>
      <c r="R109" s="17">
        <v>930513.6</v>
      </c>
      <c r="T109" s="19" t="s">
        <v>26</v>
      </c>
      <c r="U109" s="17">
        <v>541214.4</v>
      </c>
      <c r="W109" s="19" t="s">
        <v>27</v>
      </c>
      <c r="X109" s="17">
        <v>409687.2</v>
      </c>
      <c r="Z109" s="19" t="s">
        <v>28</v>
      </c>
      <c r="AA109" s="17">
        <v>1313712</v>
      </c>
    </row>
    <row r="110" spans="1:27" ht="26.5" x14ac:dyDescent="0.35">
      <c r="A110" s="16">
        <v>43405</v>
      </c>
      <c r="B110" s="17"/>
      <c r="C110" s="17">
        <f t="shared" si="10"/>
        <v>3986338.8</v>
      </c>
      <c r="D110" s="18">
        <f t="shared" si="9"/>
        <v>1.0656000000000001</v>
      </c>
      <c r="E110" s="17">
        <f t="shared" si="8"/>
        <v>4247842.6252800003</v>
      </c>
      <c r="F110" s="17"/>
      <c r="G110" s="37">
        <f t="shared" si="6"/>
        <v>3572886.4</v>
      </c>
      <c r="H110" s="38">
        <f>G110-'Rate Class GS 1000-4999 kW'!B108</f>
        <v>0</v>
      </c>
      <c r="I110" s="32" t="s">
        <v>32</v>
      </c>
      <c r="J110" s="17"/>
      <c r="K110" s="19" t="s">
        <v>23</v>
      </c>
      <c r="L110" s="17">
        <v>413452.4</v>
      </c>
      <c r="N110" s="19" t="s">
        <v>24</v>
      </c>
      <c r="O110" s="17">
        <v>559672</v>
      </c>
      <c r="Q110" s="19" t="s">
        <v>25</v>
      </c>
      <c r="R110" s="17">
        <v>857040</v>
      </c>
      <c r="T110" s="19" t="s">
        <v>26</v>
      </c>
      <c r="U110" s="17">
        <v>518662.8</v>
      </c>
      <c r="W110" s="19" t="s">
        <v>27</v>
      </c>
      <c r="X110" s="17">
        <v>423777.6</v>
      </c>
      <c r="Z110" s="19" t="s">
        <v>28</v>
      </c>
      <c r="AA110" s="17">
        <v>1213734</v>
      </c>
    </row>
    <row r="111" spans="1:27" ht="26.5" x14ac:dyDescent="0.35">
      <c r="A111" s="16">
        <v>43435</v>
      </c>
      <c r="B111" s="17"/>
      <c r="C111" s="17">
        <f t="shared" si="10"/>
        <v>3301528.2</v>
      </c>
      <c r="D111" s="18">
        <f t="shared" si="9"/>
        <v>1.0656000000000001</v>
      </c>
      <c r="E111" s="17">
        <f t="shared" si="8"/>
        <v>3518108.4499200005</v>
      </c>
      <c r="F111" s="17"/>
      <c r="G111" s="37">
        <f t="shared" si="6"/>
        <v>2957582.6</v>
      </c>
      <c r="H111" s="38">
        <f>G111-'Rate Class GS 1000-4999 kW'!B109</f>
        <v>0</v>
      </c>
      <c r="I111" s="32" t="s">
        <v>32</v>
      </c>
      <c r="J111" s="17"/>
      <c r="K111" s="19" t="s">
        <v>23</v>
      </c>
      <c r="L111" s="17">
        <v>343945.6</v>
      </c>
      <c r="N111" s="19" t="s">
        <v>24</v>
      </c>
      <c r="O111" s="17">
        <v>455374.4</v>
      </c>
      <c r="Q111" s="19" t="s">
        <v>25</v>
      </c>
      <c r="R111" s="17">
        <v>664046.4</v>
      </c>
      <c r="T111" s="19" t="s">
        <v>26</v>
      </c>
      <c r="U111" s="17">
        <v>501454.8</v>
      </c>
      <c r="W111" s="19" t="s">
        <v>27</v>
      </c>
      <c r="X111" s="17">
        <v>308777.40000000002</v>
      </c>
      <c r="Z111" s="19" t="s">
        <v>28</v>
      </c>
      <c r="AA111" s="17">
        <v>1027929.6</v>
      </c>
    </row>
    <row r="112" spans="1:27" ht="26.5" x14ac:dyDescent="0.35">
      <c r="A112" s="16">
        <v>43466</v>
      </c>
      <c r="B112" s="17"/>
      <c r="C112" s="17">
        <f t="shared" si="10"/>
        <v>4132143.4000000004</v>
      </c>
      <c r="D112" s="18">
        <f t="shared" si="9"/>
        <v>1.0656000000000001</v>
      </c>
      <c r="E112" s="17">
        <f t="shared" si="8"/>
        <v>4403212.0070400005</v>
      </c>
      <c r="F112" s="17"/>
      <c r="G112" s="37">
        <f t="shared" si="6"/>
        <v>3713836.1999999997</v>
      </c>
      <c r="H112" s="38">
        <f>G112-'Rate Class GS 1000-4999 kW'!B110</f>
        <v>0</v>
      </c>
      <c r="I112" s="32" t="s">
        <v>32</v>
      </c>
      <c r="J112" s="17"/>
      <c r="K112" s="19" t="s">
        <v>23</v>
      </c>
      <c r="L112" s="17">
        <v>418307.2</v>
      </c>
      <c r="N112" s="19" t="s">
        <v>24</v>
      </c>
      <c r="O112" s="17">
        <v>571797.6</v>
      </c>
      <c r="Q112" s="19" t="s">
        <v>25</v>
      </c>
      <c r="R112" s="17">
        <v>928760.4</v>
      </c>
      <c r="T112" s="19" t="s">
        <v>26</v>
      </c>
      <c r="U112" s="17">
        <v>548407.19999999995</v>
      </c>
      <c r="W112" s="19" t="s">
        <v>27</v>
      </c>
      <c r="X112" s="17">
        <v>405053.1</v>
      </c>
      <c r="Z112" s="19" t="s">
        <v>28</v>
      </c>
      <c r="AA112" s="17">
        <v>1259817.8999999999</v>
      </c>
    </row>
    <row r="113" spans="1:27" ht="26.5" x14ac:dyDescent="0.35">
      <c r="A113" s="16">
        <v>43497</v>
      </c>
      <c r="B113" s="17"/>
      <c r="C113" s="17">
        <f t="shared" si="10"/>
        <v>3703680.4</v>
      </c>
      <c r="D113" s="18">
        <f t="shared" si="9"/>
        <v>1.0656000000000001</v>
      </c>
      <c r="E113" s="17">
        <f t="shared" si="8"/>
        <v>3946641.8342400002</v>
      </c>
      <c r="F113" s="17"/>
      <c r="G113" s="37">
        <f t="shared" si="6"/>
        <v>3328094</v>
      </c>
      <c r="H113" s="38">
        <f>G113-'Rate Class GS 1000-4999 kW'!B111</f>
        <v>0</v>
      </c>
      <c r="I113" s="32" t="s">
        <v>32</v>
      </c>
      <c r="J113" s="17"/>
      <c r="K113" s="19" t="s">
        <v>23</v>
      </c>
      <c r="L113" s="17">
        <v>375586.4</v>
      </c>
      <c r="N113" s="19" t="s">
        <v>24</v>
      </c>
      <c r="O113" s="17">
        <v>540087.19999999995</v>
      </c>
      <c r="Q113" s="19" t="s">
        <v>25</v>
      </c>
      <c r="R113" s="17">
        <v>831274.8</v>
      </c>
      <c r="T113" s="19" t="s">
        <v>26</v>
      </c>
      <c r="U113" s="17">
        <v>466461.6</v>
      </c>
      <c r="W113" s="19" t="s">
        <v>27</v>
      </c>
      <c r="X113" s="17">
        <v>371179.8</v>
      </c>
      <c r="Z113" s="19" t="s">
        <v>28</v>
      </c>
      <c r="AA113" s="17">
        <v>1119090.6000000001</v>
      </c>
    </row>
    <row r="114" spans="1:27" ht="26.5" x14ac:dyDescent="0.35">
      <c r="A114" s="16">
        <v>43525</v>
      </c>
      <c r="B114" s="17"/>
      <c r="C114" s="17">
        <f t="shared" si="10"/>
        <v>4100406.3000000003</v>
      </c>
      <c r="D114" s="18">
        <f t="shared" si="9"/>
        <v>1.0656000000000001</v>
      </c>
      <c r="E114" s="17">
        <f t="shared" si="8"/>
        <v>4369392.9532800009</v>
      </c>
      <c r="F114" s="17"/>
      <c r="G114" s="37">
        <f t="shared" si="6"/>
        <v>3702189.5000000005</v>
      </c>
      <c r="H114" s="38">
        <f>G114-'Rate Class GS 1000-4999 kW'!B112</f>
        <v>0</v>
      </c>
      <c r="I114" s="32" t="s">
        <v>32</v>
      </c>
      <c r="J114" s="17"/>
      <c r="K114" s="19" t="s">
        <v>23</v>
      </c>
      <c r="L114" s="17">
        <v>398216.8</v>
      </c>
      <c r="N114" s="19" t="s">
        <v>24</v>
      </c>
      <c r="O114" s="17">
        <v>539775.19999999995</v>
      </c>
      <c r="Q114" s="19" t="s">
        <v>25</v>
      </c>
      <c r="R114" s="17">
        <v>947150.4</v>
      </c>
      <c r="T114" s="19" t="s">
        <v>26</v>
      </c>
      <c r="U114" s="17">
        <v>566991.6</v>
      </c>
      <c r="W114" s="19" t="s">
        <v>27</v>
      </c>
      <c r="X114" s="17">
        <v>372139.2</v>
      </c>
      <c r="Z114" s="19" t="s">
        <v>28</v>
      </c>
      <c r="AA114" s="17">
        <v>1276133.1000000001</v>
      </c>
    </row>
    <row r="115" spans="1:27" ht="26.5" x14ac:dyDescent="0.35">
      <c r="A115" s="16">
        <v>43556</v>
      </c>
      <c r="B115" s="17"/>
      <c r="C115" s="17">
        <f t="shared" si="10"/>
        <v>3987167.7</v>
      </c>
      <c r="D115" s="18">
        <f t="shared" si="9"/>
        <v>1.0656000000000001</v>
      </c>
      <c r="E115" s="17">
        <f t="shared" si="8"/>
        <v>4248725.9011200005</v>
      </c>
      <c r="F115" s="17"/>
      <c r="G115" s="37">
        <f t="shared" si="6"/>
        <v>3599075.3000000003</v>
      </c>
      <c r="H115" s="38">
        <f>G115-'Rate Class GS 1000-4999 kW'!B113</f>
        <v>0</v>
      </c>
      <c r="I115" s="32" t="s">
        <v>32</v>
      </c>
      <c r="J115" s="17"/>
      <c r="K115" s="19" t="s">
        <v>23</v>
      </c>
      <c r="L115" s="17">
        <v>388092.4</v>
      </c>
      <c r="N115" s="19" t="s">
        <v>24</v>
      </c>
      <c r="O115" s="17">
        <v>499486.4</v>
      </c>
      <c r="Q115" s="19" t="s">
        <v>25</v>
      </c>
      <c r="R115" s="17">
        <v>900122.4</v>
      </c>
      <c r="T115" s="19" t="s">
        <v>26</v>
      </c>
      <c r="U115" s="17">
        <v>554086.80000000005</v>
      </c>
      <c r="W115" s="19" t="s">
        <v>27</v>
      </c>
      <c r="X115" s="17">
        <v>387611.1</v>
      </c>
      <c r="Z115" s="19" t="s">
        <v>28</v>
      </c>
      <c r="AA115" s="17">
        <v>1257768.6000000001</v>
      </c>
    </row>
    <row r="116" spans="1:27" ht="26.5" x14ac:dyDescent="0.35">
      <c r="A116" s="16">
        <v>43586</v>
      </c>
      <c r="B116" s="17"/>
      <c r="C116" s="17">
        <f t="shared" si="10"/>
        <v>4130051.1999999997</v>
      </c>
      <c r="D116" s="18">
        <f t="shared" si="9"/>
        <v>1.0656000000000001</v>
      </c>
      <c r="E116" s="17">
        <f t="shared" si="8"/>
        <v>4400982.5587200001</v>
      </c>
      <c r="F116" s="17"/>
      <c r="G116" s="37">
        <f t="shared" si="6"/>
        <v>3737964.4</v>
      </c>
      <c r="H116" s="38">
        <f>G116-'Rate Class GS 1000-4999 kW'!B114</f>
        <v>0</v>
      </c>
      <c r="I116" s="32" t="s">
        <v>32</v>
      </c>
      <c r="J116" s="17"/>
      <c r="K116" s="19" t="s">
        <v>23</v>
      </c>
      <c r="L116" s="17">
        <v>392086.8</v>
      </c>
      <c r="N116" s="19" t="s">
        <v>24</v>
      </c>
      <c r="O116" s="17">
        <v>553662.4</v>
      </c>
      <c r="Q116" s="19" t="s">
        <v>25</v>
      </c>
      <c r="R116" s="17">
        <v>951262.8</v>
      </c>
      <c r="T116" s="19" t="s">
        <v>26</v>
      </c>
      <c r="U116" s="17">
        <v>555718.80000000005</v>
      </c>
      <c r="W116" s="19" t="s">
        <v>27</v>
      </c>
      <c r="X116" s="17">
        <v>445585.5</v>
      </c>
      <c r="Z116" s="19" t="s">
        <v>28</v>
      </c>
      <c r="AA116" s="17">
        <v>1231734.8999999999</v>
      </c>
    </row>
    <row r="117" spans="1:27" ht="26.5" x14ac:dyDescent="0.35">
      <c r="A117" s="16">
        <v>43617</v>
      </c>
      <c r="B117" s="17"/>
      <c r="C117" s="17">
        <f t="shared" si="10"/>
        <v>3873401.9000000004</v>
      </c>
      <c r="D117" s="18">
        <f t="shared" si="9"/>
        <v>1.0656000000000001</v>
      </c>
      <c r="E117" s="17">
        <f t="shared" si="8"/>
        <v>4127497.0646400009</v>
      </c>
      <c r="F117" s="17"/>
      <c r="G117" s="37">
        <f t="shared" si="6"/>
        <v>3496913.5</v>
      </c>
      <c r="H117" s="38">
        <f>G117-'Rate Class GS 1000-4999 kW'!B115</f>
        <v>0</v>
      </c>
      <c r="I117" s="32" t="s">
        <v>32</v>
      </c>
      <c r="J117" s="17"/>
      <c r="K117" s="19" t="s">
        <v>23</v>
      </c>
      <c r="L117" s="17">
        <v>376488.4</v>
      </c>
      <c r="N117" s="19" t="s">
        <v>24</v>
      </c>
      <c r="O117" s="17">
        <v>504306.4</v>
      </c>
      <c r="Q117" s="19" t="s">
        <v>25</v>
      </c>
      <c r="R117" s="17">
        <v>896150.4</v>
      </c>
      <c r="T117" s="19" t="s">
        <v>26</v>
      </c>
      <c r="U117" s="17">
        <v>520876.79999999999</v>
      </c>
      <c r="W117" s="19" t="s">
        <v>27</v>
      </c>
      <c r="X117" s="17">
        <v>427332.6</v>
      </c>
      <c r="Z117" s="19" t="s">
        <v>28</v>
      </c>
      <c r="AA117" s="17">
        <v>1148247.3</v>
      </c>
    </row>
    <row r="118" spans="1:27" ht="26.5" x14ac:dyDescent="0.35">
      <c r="A118" s="16">
        <v>43647</v>
      </c>
      <c r="B118" s="17"/>
      <c r="C118" s="17">
        <f t="shared" si="10"/>
        <v>3905352.6999999997</v>
      </c>
      <c r="D118" s="18">
        <f t="shared" si="9"/>
        <v>1.0656000000000001</v>
      </c>
      <c r="E118" s="17">
        <f t="shared" si="8"/>
        <v>4161543.8371200003</v>
      </c>
      <c r="F118" s="17"/>
      <c r="G118" s="37">
        <f t="shared" si="6"/>
        <v>3535484.3</v>
      </c>
      <c r="H118" s="38">
        <f>G118-'Rate Class GS 1000-4999 kW'!B116</f>
        <v>0</v>
      </c>
      <c r="I118" s="32" t="s">
        <v>32</v>
      </c>
      <c r="J118" s="17"/>
      <c r="K118" s="19" t="s">
        <v>23</v>
      </c>
      <c r="L118" s="17">
        <v>369868.4</v>
      </c>
      <c r="N118" s="19" t="s">
        <v>24</v>
      </c>
      <c r="O118" s="17">
        <v>458681.59999999998</v>
      </c>
      <c r="Q118" s="19" t="s">
        <v>25</v>
      </c>
      <c r="R118" s="17">
        <v>815926.8</v>
      </c>
      <c r="T118" s="19" t="s">
        <v>26</v>
      </c>
      <c r="U118" s="17">
        <v>588168</v>
      </c>
      <c r="W118" s="19" t="s">
        <v>27</v>
      </c>
      <c r="X118" s="17">
        <v>486373.5</v>
      </c>
      <c r="Z118" s="19" t="s">
        <v>28</v>
      </c>
      <c r="AA118" s="17">
        <v>1186334.3999999999</v>
      </c>
    </row>
    <row r="119" spans="1:27" ht="26.5" x14ac:dyDescent="0.35">
      <c r="A119" s="16">
        <v>43678</v>
      </c>
      <c r="B119" s="17"/>
      <c r="C119" s="17">
        <f t="shared" si="10"/>
        <v>4307803.5999999996</v>
      </c>
      <c r="D119" s="18">
        <f t="shared" si="9"/>
        <v>1.0656000000000001</v>
      </c>
      <c r="E119" s="17">
        <f t="shared" si="8"/>
        <v>4590395.5161600001</v>
      </c>
      <c r="F119" s="17"/>
      <c r="G119" s="37">
        <f t="shared" si="6"/>
        <v>3895410.4</v>
      </c>
      <c r="H119" s="38">
        <f>G119-'Rate Class GS 1000-4999 kW'!B117</f>
        <v>0</v>
      </c>
      <c r="I119" s="32" t="s">
        <v>32</v>
      </c>
      <c r="J119" s="17"/>
      <c r="K119" s="19" t="s">
        <v>23</v>
      </c>
      <c r="L119" s="17">
        <v>412393.2</v>
      </c>
      <c r="N119" s="19" t="s">
        <v>24</v>
      </c>
      <c r="O119" s="17">
        <v>559110.40000000002</v>
      </c>
      <c r="Q119" s="19" t="s">
        <v>25</v>
      </c>
      <c r="R119" s="17">
        <v>1032306</v>
      </c>
      <c r="T119" s="19" t="s">
        <v>26</v>
      </c>
      <c r="U119" s="17">
        <v>567416.4</v>
      </c>
      <c r="W119" s="19" t="s">
        <v>27</v>
      </c>
      <c r="X119" s="17">
        <v>473670</v>
      </c>
      <c r="Z119" s="19" t="s">
        <v>28</v>
      </c>
      <c r="AA119" s="17">
        <v>1262907.6000000001</v>
      </c>
    </row>
    <row r="120" spans="1:27" ht="26.5" x14ac:dyDescent="0.35">
      <c r="A120" s="16">
        <v>43709</v>
      </c>
      <c r="B120" s="17"/>
      <c r="C120" s="17">
        <f t="shared" si="10"/>
        <v>4089222</v>
      </c>
      <c r="D120" s="18">
        <f t="shared" si="9"/>
        <v>1.0656000000000001</v>
      </c>
      <c r="E120" s="17">
        <f t="shared" si="8"/>
        <v>4357474.9632000001</v>
      </c>
      <c r="F120" s="17"/>
      <c r="G120" s="37">
        <f t="shared" si="6"/>
        <v>3701547.1999999997</v>
      </c>
      <c r="H120" s="38">
        <f>G120-'Rate Class GS 1000-4999 kW'!B118</f>
        <v>0</v>
      </c>
      <c r="I120" s="32" t="s">
        <v>32</v>
      </c>
      <c r="J120" s="17"/>
      <c r="K120" s="19" t="s">
        <v>23</v>
      </c>
      <c r="L120" s="17">
        <v>387674.8</v>
      </c>
      <c r="N120" s="19" t="s">
        <v>24</v>
      </c>
      <c r="O120" s="17">
        <v>541853.6</v>
      </c>
      <c r="Q120" s="19" t="s">
        <v>25</v>
      </c>
      <c r="R120" s="17">
        <v>972452.4</v>
      </c>
      <c r="T120" s="19" t="s">
        <v>26</v>
      </c>
      <c r="U120" s="17">
        <v>545011.19999999995</v>
      </c>
      <c r="W120" s="19" t="s">
        <v>27</v>
      </c>
      <c r="X120" s="17">
        <v>428754.6</v>
      </c>
      <c r="Z120" s="19" t="s">
        <v>28</v>
      </c>
      <c r="AA120" s="17">
        <v>1213475.3999999999</v>
      </c>
    </row>
    <row r="121" spans="1:27" ht="26.5" x14ac:dyDescent="0.35">
      <c r="A121" s="16">
        <v>43739</v>
      </c>
      <c r="B121" s="17"/>
      <c r="C121" s="17">
        <f t="shared" si="10"/>
        <v>4144967.7</v>
      </c>
      <c r="D121" s="18">
        <f t="shared" si="9"/>
        <v>1.0656000000000001</v>
      </c>
      <c r="E121" s="17">
        <f t="shared" si="8"/>
        <v>4416877.5811200002</v>
      </c>
      <c r="F121" s="17"/>
      <c r="G121" s="37">
        <f t="shared" si="6"/>
        <v>3751540.1000000006</v>
      </c>
      <c r="H121" s="38">
        <f>G121-'Rate Class GS 1000-4999 kW'!B119</f>
        <v>0</v>
      </c>
      <c r="I121" s="32" t="s">
        <v>32</v>
      </c>
      <c r="J121" s="17"/>
      <c r="K121" s="19" t="s">
        <v>23</v>
      </c>
      <c r="L121" s="17">
        <v>393427.6</v>
      </c>
      <c r="N121" s="19" t="s">
        <v>24</v>
      </c>
      <c r="O121" s="17">
        <v>535054.4</v>
      </c>
      <c r="Q121" s="19" t="s">
        <v>25</v>
      </c>
      <c r="R121" s="17">
        <v>987992.4</v>
      </c>
      <c r="T121" s="19" t="s">
        <v>26</v>
      </c>
      <c r="U121" s="17">
        <v>555748.80000000005</v>
      </c>
      <c r="W121" s="19" t="s">
        <v>27</v>
      </c>
      <c r="X121" s="17">
        <v>452918.7</v>
      </c>
      <c r="Z121" s="19" t="s">
        <v>28</v>
      </c>
      <c r="AA121" s="17">
        <v>1219825.8</v>
      </c>
    </row>
    <row r="122" spans="1:27" s="25" customFormat="1" ht="26.5" x14ac:dyDescent="0.35">
      <c r="A122" s="21">
        <v>43770</v>
      </c>
      <c r="B122" s="22"/>
      <c r="C122" s="17">
        <f t="shared" si="10"/>
        <v>3789000.6999999997</v>
      </c>
      <c r="D122" s="23">
        <f t="shared" si="9"/>
        <v>1.0656000000000001</v>
      </c>
      <c r="E122" s="22">
        <f t="shared" si="8"/>
        <v>4037559.14592</v>
      </c>
      <c r="F122" s="22"/>
      <c r="G122" s="37">
        <f t="shared" si="6"/>
        <v>3388847.5</v>
      </c>
      <c r="H122" s="38">
        <f>G122-'Rate Class GS 1000-4999 kW'!B120</f>
        <v>0</v>
      </c>
      <c r="I122" s="32" t="s">
        <v>32</v>
      </c>
      <c r="J122" s="22"/>
      <c r="K122" s="19" t="s">
        <v>23</v>
      </c>
      <c r="L122" s="22">
        <v>400153.2</v>
      </c>
      <c r="M122" s="24"/>
      <c r="N122" s="19" t="s">
        <v>24</v>
      </c>
      <c r="O122" s="22">
        <v>480083.20000000001</v>
      </c>
      <c r="P122" s="24"/>
      <c r="Q122" s="19" t="s">
        <v>25</v>
      </c>
      <c r="R122" s="22">
        <v>925938</v>
      </c>
      <c r="S122" s="24"/>
      <c r="T122" s="19" t="s">
        <v>26</v>
      </c>
      <c r="U122" s="22">
        <v>510030</v>
      </c>
      <c r="V122" s="24"/>
      <c r="W122" s="19" t="s">
        <v>27</v>
      </c>
      <c r="X122" s="22">
        <v>424743.3</v>
      </c>
      <c r="Y122" s="24"/>
      <c r="Z122" s="19" t="s">
        <v>28</v>
      </c>
      <c r="AA122" s="22">
        <v>1048053</v>
      </c>
    </row>
    <row r="123" spans="1:27" ht="26.5" x14ac:dyDescent="0.35">
      <c r="A123" s="16">
        <v>43800</v>
      </c>
      <c r="B123" s="17"/>
      <c r="C123" s="17">
        <f t="shared" si="10"/>
        <v>3272699.5999999996</v>
      </c>
      <c r="D123" s="18">
        <f t="shared" si="9"/>
        <v>1.0656000000000001</v>
      </c>
      <c r="E123" s="22">
        <f t="shared" si="8"/>
        <v>3487388.6937600002</v>
      </c>
      <c r="F123" s="17"/>
      <c r="G123" s="37">
        <f t="shared" si="6"/>
        <v>2915245.6</v>
      </c>
      <c r="H123" s="38">
        <f>G123-'Rate Class GS 1000-4999 kW'!B121</f>
        <v>0</v>
      </c>
      <c r="I123" s="32" t="s">
        <v>32</v>
      </c>
      <c r="J123" s="17"/>
      <c r="K123" s="19" t="s">
        <v>23</v>
      </c>
      <c r="L123" s="22">
        <v>357454</v>
      </c>
      <c r="N123" s="19" t="s">
        <v>24</v>
      </c>
      <c r="O123" s="22">
        <v>399184</v>
      </c>
      <c r="Q123" s="19" t="s">
        <v>25</v>
      </c>
      <c r="R123" s="22">
        <v>755931.6</v>
      </c>
      <c r="T123" s="19" t="s">
        <v>26</v>
      </c>
      <c r="U123" s="22">
        <v>499242</v>
      </c>
      <c r="W123" s="19" t="s">
        <v>27</v>
      </c>
      <c r="X123" s="22">
        <v>298477.8</v>
      </c>
      <c r="Z123" s="19" t="s">
        <v>28</v>
      </c>
      <c r="AA123" s="22">
        <v>962410.2</v>
      </c>
    </row>
    <row r="124" spans="1:27" x14ac:dyDescent="0.35">
      <c r="C124" s="26">
        <f>SUM(C4:C123)</f>
        <v>487366582.52999997</v>
      </c>
      <c r="D124" s="26"/>
      <c r="E124" s="26">
        <f t="shared" ref="E124" si="11">SUM(E4:E123)</f>
        <v>520967819.78027803</v>
      </c>
    </row>
    <row r="125" spans="1:27" x14ac:dyDescent="0.35">
      <c r="A125" s="7"/>
      <c r="B125" s="4"/>
      <c r="C125" s="7"/>
    </row>
    <row r="126" spans="1:27" x14ac:dyDescent="0.35">
      <c r="A126" s="40" t="s">
        <v>20</v>
      </c>
      <c r="B126" s="4"/>
      <c r="C126" s="7"/>
    </row>
    <row r="127" spans="1:27" x14ac:dyDescent="0.35">
      <c r="A127" s="7">
        <v>2010</v>
      </c>
      <c r="B127" s="4"/>
      <c r="C127" s="4">
        <f>SUM(C4:C15)</f>
        <v>41705608.969999991</v>
      </c>
      <c r="D127" s="4"/>
      <c r="E127" s="4">
        <f>SUM(E4:E15)</f>
        <v>44620831.037003003</v>
      </c>
    </row>
    <row r="128" spans="1:27" x14ac:dyDescent="0.35">
      <c r="A128" s="7">
        <v>2011</v>
      </c>
      <c r="B128" s="4"/>
      <c r="C128" s="4">
        <f>SUM(C16:C27)</f>
        <v>44549406.93</v>
      </c>
      <c r="D128" s="4"/>
      <c r="E128" s="4">
        <f>SUM(E16:E27)</f>
        <v>47663410.47440701</v>
      </c>
    </row>
    <row r="129" spans="1:5" x14ac:dyDescent="0.35">
      <c r="A129" s="7">
        <v>2012</v>
      </c>
      <c r="B129" s="4"/>
      <c r="C129" s="4">
        <f>SUM(C28:C39)</f>
        <v>48551765.740000002</v>
      </c>
      <c r="D129" s="4"/>
      <c r="E129" s="4">
        <f>SUM(E28:E39)</f>
        <v>51965349.607544005</v>
      </c>
    </row>
    <row r="130" spans="1:5" x14ac:dyDescent="0.35">
      <c r="A130" s="7">
        <v>2013</v>
      </c>
      <c r="B130" s="4"/>
      <c r="C130" s="4">
        <f>SUM(C40:C51)</f>
        <v>50675815.409999996</v>
      </c>
      <c r="D130" s="4"/>
      <c r="E130" s="4">
        <f>SUM(E40:E51)</f>
        <v>54304203.793356001</v>
      </c>
    </row>
    <row r="131" spans="1:5" x14ac:dyDescent="0.35">
      <c r="A131" s="7">
        <v>2014</v>
      </c>
      <c r="B131" s="4"/>
      <c r="C131" s="4">
        <f>SUM(C52:C63)</f>
        <v>51792425.280000001</v>
      </c>
      <c r="D131" s="4"/>
      <c r="E131" s="4">
        <f>SUM(E52:E63)</f>
        <v>55500762.930047996</v>
      </c>
    </row>
    <row r="132" spans="1:5" x14ac:dyDescent="0.35">
      <c r="A132" s="7">
        <v>2015</v>
      </c>
      <c r="B132" s="4"/>
      <c r="C132" s="4">
        <f>SUM(C64:C75)</f>
        <v>52757893.600000001</v>
      </c>
      <c r="D132" s="4"/>
      <c r="E132" s="4">
        <f>SUM(E64:E75)</f>
        <v>56535358.781760007</v>
      </c>
    </row>
    <row r="133" spans="1:5" x14ac:dyDescent="0.35">
      <c r="A133" s="7">
        <v>2016</v>
      </c>
      <c r="B133" s="4"/>
      <c r="C133" s="4">
        <f>SUM(C76:C87)</f>
        <v>50678088.899999999</v>
      </c>
      <c r="D133" s="4"/>
      <c r="E133" s="4">
        <f>SUM(E76:E87)</f>
        <v>54101719.55904001</v>
      </c>
    </row>
    <row r="134" spans="1:5" x14ac:dyDescent="0.35">
      <c r="A134" s="7">
        <v>2017</v>
      </c>
      <c r="B134" s="4"/>
      <c r="C134" s="4">
        <f>SUM(C88:C99)</f>
        <v>50606223.599999994</v>
      </c>
      <c r="D134" s="4"/>
      <c r="E134" s="4">
        <f>SUM(E88:E99)</f>
        <v>53925991.868160009</v>
      </c>
    </row>
    <row r="135" spans="1:5" x14ac:dyDescent="0.35">
      <c r="A135" s="7">
        <v>2018</v>
      </c>
      <c r="B135" s="4"/>
      <c r="C135" s="4">
        <f>SUM(C100:C111)</f>
        <v>48613456.899999999</v>
      </c>
      <c r="D135" s="4"/>
      <c r="E135" s="4">
        <f>SUM(E100:E111)</f>
        <v>51802499.672639996</v>
      </c>
    </row>
    <row r="136" spans="1:5" x14ac:dyDescent="0.35">
      <c r="A136" s="7">
        <v>2019</v>
      </c>
      <c r="B136" s="4"/>
      <c r="C136" s="4">
        <f>SUM(C112:C123)</f>
        <v>47435897.200000003</v>
      </c>
      <c r="D136" s="4"/>
      <c r="E136" s="4">
        <f>SUM(E112:E123)</f>
        <v>50547692.056320004</v>
      </c>
    </row>
    <row r="137" spans="1:5" x14ac:dyDescent="0.35">
      <c r="C137" s="26">
        <f>SUM(C127:C136)</f>
        <v>487366582.52999991</v>
      </c>
      <c r="D137" s="26"/>
      <c r="E137" s="26">
        <f t="shared" ref="E137" si="12">SUM(E127:E136)</f>
        <v>520967819.78027803</v>
      </c>
    </row>
  </sheetData>
  <mergeCells count="9">
    <mergeCell ref="W1:X1"/>
    <mergeCell ref="Z1:AA1"/>
    <mergeCell ref="H1:H3"/>
    <mergeCell ref="C1:C3"/>
    <mergeCell ref="E1:E3"/>
    <mergeCell ref="K1:L1"/>
    <mergeCell ref="N1:O1"/>
    <mergeCell ref="Q1:R1"/>
    <mergeCell ref="T1:U1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Class GS 1000-4999 kW</vt:lpstr>
      <vt:lpstr>Table 17 Sensitive Billed kWh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Richard Bucknall</cp:lastModifiedBy>
  <dcterms:created xsi:type="dcterms:W3CDTF">2021-02-24T02:20:36Z</dcterms:created>
  <dcterms:modified xsi:type="dcterms:W3CDTF">2021-03-25T16:13:30Z</dcterms:modified>
</cp:coreProperties>
</file>