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filesrv\legal$\00 REGULATORY AFFAIRS\IESO REVENUE REQUIREMENT SUBMISSIONS\EB-2020-0230 IESO 2020 RRS\FINAL EVIDENCE &amp; MAILOUTS TO OEB\MAY 26TH FINALIZED DOCS\"/>
    </mc:Choice>
  </mc:AlternateContent>
  <bookViews>
    <workbookView xWindow="0" yWindow="0" windowWidth="23040" windowHeight="7380"/>
  </bookViews>
  <sheets>
    <sheet name="Appendix 2J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14" i="1" l="1"/>
  <c r="D15" i="1" l="1"/>
  <c r="B20" i="1" l="1"/>
  <c r="C8" i="1" s="1"/>
  <c r="C20" i="1" s="1"/>
  <c r="D8" i="1" s="1"/>
  <c r="D20" i="1" s="1"/>
</calcChain>
</file>

<file path=xl/sharedStrings.xml><?xml version="1.0" encoding="utf-8"?>
<sst xmlns="http://schemas.openxmlformats.org/spreadsheetml/2006/main" count="24" uniqueCount="22">
  <si>
    <t>Operating Expense Drivers</t>
  </si>
  <si>
    <t>($ Millions)</t>
  </si>
  <si>
    <t>2021 Budget</t>
  </si>
  <si>
    <t>Actual/Application Year Budget OM&amp;A Expenses</t>
  </si>
  <si>
    <t>2020 Actual</t>
  </si>
  <si>
    <t>-</t>
  </si>
  <si>
    <t>Opening OM&amp;A Expenses</t>
  </si>
  <si>
    <t>Staffing costs capitalization</t>
  </si>
  <si>
    <t>Collective agreements/escalations</t>
  </si>
  <si>
    <t>Increased costs of employee benefits</t>
  </si>
  <si>
    <t>COVID-19 related costs</t>
  </si>
  <si>
    <t>Various other</t>
  </si>
  <si>
    <t>MRP deferral of external support for market rule amendments</t>
  </si>
  <si>
    <t>Higher overhead cost allocation</t>
  </si>
  <si>
    <t>Cancellation of Incremental Capacity Auction (ICA) work stream</t>
  </si>
  <si>
    <t>Telecomm and computer services/HW/SW for new projects</t>
  </si>
  <si>
    <t>Non-repeatable legal and consulting spend/recovery</t>
  </si>
  <si>
    <t>Other legal &amp; consulting fees savings</t>
  </si>
  <si>
    <t>2019*</t>
  </si>
  <si>
    <t>* This reflects cost drivers between 2019 OEB approved budget and 2019 Actual</t>
  </si>
  <si>
    <t>Appendix 2-JB</t>
  </si>
  <si>
    <t>Filed:  May 27, 2021, EB-2020-0230, Exhibit D-1-1, Attachment 2,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</si>
</sst>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showGridLines="0" tabSelected="1" zoomScale="120" zoomScaleNormal="120" workbookViewId="0">
      <selection activeCell="A22" sqref="A22"/>
    </sheetView>
  </sheetViews>
  <sheetFormatPr defaultRowHeight="14.4" x14ac:dyDescent="0.3"/>
  <cols>
    <col min="1" max="1" width="57.44140625" customWidth="1"/>
    <col min="2" max="2" width="10.109375" customWidth="1"/>
    <col min="3" max="4" width="9" customWidth="1"/>
  </cols>
  <sheetData>
    <row r="2" spans="1:4" x14ac:dyDescent="0.3">
      <c r="A2" s="2" t="s">
        <v>21</v>
      </c>
    </row>
    <row r="4" spans="1:4" x14ac:dyDescent="0.3">
      <c r="A4" s="2" t="s">
        <v>20</v>
      </c>
    </row>
    <row r="5" spans="1:4" x14ac:dyDescent="0.3">
      <c r="A5" s="1" t="s">
        <v>0</v>
      </c>
    </row>
    <row r="7" spans="1:4" ht="28.8" x14ac:dyDescent="0.3">
      <c r="A7" s="3" t="s">
        <v>1</v>
      </c>
      <c r="B7" s="4" t="s">
        <v>18</v>
      </c>
      <c r="C7" s="4" t="s">
        <v>4</v>
      </c>
      <c r="D7" s="4" t="s">
        <v>2</v>
      </c>
    </row>
    <row r="8" spans="1:4" x14ac:dyDescent="0.3">
      <c r="A8" s="5" t="s">
        <v>6</v>
      </c>
      <c r="B8" s="6">
        <v>178.303</v>
      </c>
      <c r="C8" s="6">
        <f>+B20</f>
        <v>177.18616469177761</v>
      </c>
      <c r="D8" s="6">
        <f>+C20</f>
        <v>171.29741161727759</v>
      </c>
    </row>
    <row r="9" spans="1:4" x14ac:dyDescent="0.3">
      <c r="A9" s="7" t="s">
        <v>8</v>
      </c>
      <c r="B9" s="8">
        <v>0</v>
      </c>
      <c r="C9" s="8">
        <v>3</v>
      </c>
      <c r="D9" s="8">
        <v>3.367</v>
      </c>
    </row>
    <row r="10" spans="1:4" x14ac:dyDescent="0.3">
      <c r="A10" s="7" t="s">
        <v>9</v>
      </c>
      <c r="B10" s="8">
        <v>3.6</v>
      </c>
      <c r="C10" s="8">
        <v>3</v>
      </c>
      <c r="D10" s="8">
        <v>0.59</v>
      </c>
    </row>
    <row r="11" spans="1:4" x14ac:dyDescent="0.3">
      <c r="A11" s="7" t="s">
        <v>14</v>
      </c>
      <c r="B11" s="8">
        <v>-1.5000000000000002</v>
      </c>
      <c r="C11" s="8">
        <v>-4</v>
      </c>
      <c r="D11" s="8">
        <v>0</v>
      </c>
    </row>
    <row r="12" spans="1:4" x14ac:dyDescent="0.3">
      <c r="A12" s="7" t="s">
        <v>12</v>
      </c>
      <c r="B12" s="8">
        <v>-1.472</v>
      </c>
      <c r="C12" s="8">
        <v>-1.9106463999999999</v>
      </c>
      <c r="D12" s="8">
        <v>0.58190216999999989</v>
      </c>
    </row>
    <row r="13" spans="1:4" x14ac:dyDescent="0.3">
      <c r="A13" s="7" t="s">
        <v>16</v>
      </c>
      <c r="B13" s="8">
        <v>0</v>
      </c>
      <c r="C13" s="8">
        <f>-0.75-0.3-0.182-0.81-0.3-0.35</f>
        <v>-2.6919999999999997</v>
      </c>
      <c r="D13" s="8">
        <v>0.75</v>
      </c>
    </row>
    <row r="14" spans="1:4" x14ac:dyDescent="0.3">
      <c r="A14" s="7" t="s">
        <v>7</v>
      </c>
      <c r="B14" s="8">
        <v>-1.9186000000000009E-2</v>
      </c>
      <c r="C14" s="8">
        <f>-1.16949191-0.1</f>
        <v>-1.2694919100000002</v>
      </c>
      <c r="D14" s="8">
        <v>-1.5239338945000003</v>
      </c>
    </row>
    <row r="15" spans="1:4" x14ac:dyDescent="0.3">
      <c r="A15" s="7" t="s">
        <v>17</v>
      </c>
      <c r="B15" s="8">
        <v>-0.30335539999998939</v>
      </c>
      <c r="C15" s="8">
        <f>-1.7689098005+0.3+0.35</f>
        <v>-1.1189098005</v>
      </c>
      <c r="D15" s="8">
        <f>0.7170845786011-0.75</f>
        <v>-3.2915421398900024E-2</v>
      </c>
    </row>
    <row r="16" spans="1:4" x14ac:dyDescent="0.3">
      <c r="A16" s="7" t="s">
        <v>10</v>
      </c>
      <c r="B16" s="8" t="s">
        <v>5</v>
      </c>
      <c r="C16" s="8">
        <v>1.2</v>
      </c>
      <c r="D16" s="8">
        <v>-1.2</v>
      </c>
    </row>
    <row r="17" spans="1:4" x14ac:dyDescent="0.3">
      <c r="A17" s="7" t="s">
        <v>15</v>
      </c>
      <c r="B17" s="8" t="s">
        <v>5</v>
      </c>
      <c r="C17" s="8" t="s">
        <v>5</v>
      </c>
      <c r="D17" s="8">
        <v>2.2000000000000002</v>
      </c>
    </row>
    <row r="18" spans="1:4" x14ac:dyDescent="0.3">
      <c r="A18" s="7" t="s">
        <v>13</v>
      </c>
      <c r="B18" s="8">
        <v>-1.0605419152882802</v>
      </c>
      <c r="C18" s="8">
        <v>-0.50917820999999974</v>
      </c>
      <c r="D18" s="8">
        <v>-0.5</v>
      </c>
    </row>
    <row r="19" spans="1:4" x14ac:dyDescent="0.3">
      <c r="A19" s="7" t="s">
        <v>11</v>
      </c>
      <c r="B19" s="8">
        <v>-0.36175199293411875</v>
      </c>
      <c r="C19" s="8">
        <v>-1.588526754000009</v>
      </c>
      <c r="D19" s="8">
        <v>-0.33211771835647408</v>
      </c>
    </row>
    <row r="20" spans="1:4" x14ac:dyDescent="0.3">
      <c r="A20" s="5" t="s">
        <v>3</v>
      </c>
      <c r="B20" s="6">
        <f>SUM(B8:B19)</f>
        <v>177.18616469177761</v>
      </c>
      <c r="C20" s="6">
        <f>SUM(C8:C19)</f>
        <v>171.29741161727759</v>
      </c>
      <c r="D20" s="6">
        <f>SUM(D8:D19)</f>
        <v>175.1973467530222</v>
      </c>
    </row>
    <row r="22" spans="1:4" x14ac:dyDescent="0.3">
      <c r="A22" s="9" t="s">
        <v>19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636447026936980337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636447026936980337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636447026936980337</Data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CC2198C8B3AE4DB1B8145CABE66017" ma:contentTypeVersion="0" ma:contentTypeDescription="Create a new document." ma:contentTypeScope="" ma:versionID="e0755b7d0250e1954852c82b800573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C85A3F-9A0B-4191-BB12-D6D11FA9AFE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E2667D-4692-4315-9EA1-7ECE8FFAA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1E04C3-87F8-4396-9578-F0058221D86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E99A8F-832A-4FD7-AD4E-D192097DB1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2JB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Betsy Melendez</dc:creator>
  <cp:lastModifiedBy>Miriam Heinz</cp:lastModifiedBy>
  <dcterms:created xsi:type="dcterms:W3CDTF">2020-12-30T21:31:35Z</dcterms:created>
  <dcterms:modified xsi:type="dcterms:W3CDTF">2021-05-26T20:15:32Z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0x010100C5CC2198C8B3AE4DB1B8145CABE66017</vt:lpwstr>
  </property>
</Properties>
</file>