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0-0230 IESO 2020 RRS\FINAL EVIDENCE &amp; MAILOUTS TO OEB\MAY 26TH FINALIZED DOCS\"/>
    </mc:Choice>
  </mc:AlternateContent>
  <bookViews>
    <workbookView xWindow="0" yWindow="0" windowWidth="23040" windowHeight="7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0" i="1" l="1"/>
  <c r="H9" i="1"/>
  <c r="I11" i="1" l="1"/>
  <c r="F11" i="1"/>
  <c r="H11" i="1" s="1"/>
  <c r="D11" i="1"/>
  <c r="C11" i="1"/>
  <c r="E10" i="1"/>
  <c r="E9" i="1"/>
  <c r="E11" i="1" l="1"/>
</calcChain>
</file>

<file path=xl/sharedStrings.xml><?xml version="1.0" encoding="utf-8"?>
<sst xmlns="http://schemas.openxmlformats.org/spreadsheetml/2006/main" count="16" uniqueCount="11">
  <si>
    <t>Core Operations</t>
  </si>
  <si>
    <t>Market Renewal</t>
  </si>
  <si>
    <t>$'000</t>
  </si>
  <si>
    <t>%</t>
  </si>
  <si>
    <t>Plan</t>
  </si>
  <si>
    <t>Actual</t>
  </si>
  <si>
    <t>Var</t>
  </si>
  <si>
    <t>Capital Expenditure Summary</t>
  </si>
  <si>
    <t>Note: MRP 2019 Budget of $38M was adjusted down to reflect the OEB approved funding ($26M)</t>
  </si>
  <si>
    <t>TOTAL CAPITAL EXPENDITURE</t>
  </si>
  <si>
    <t>Filed:  May 27, 2021, EB-2020-0230, Exhibit E-1-2, Attachment 2,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</si>
</sst>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9" fontId="1" fillId="0" borderId="1" xfId="2" applyFont="1" applyBorder="1"/>
    <xf numFmtId="164" fontId="1" fillId="0" borderId="1" xfId="1" applyNumberFormat="1" applyFont="1" applyBorder="1"/>
    <xf numFmtId="164" fontId="1" fillId="0" borderId="1" xfId="1" applyNumberFormat="1" applyFont="1" applyFill="1" applyBorder="1"/>
    <xf numFmtId="9" fontId="1" fillId="0" borderId="1" xfId="2" applyFont="1" applyFill="1" applyBorder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"/>
  <sheetViews>
    <sheetView tabSelected="1" zoomScale="115" zoomScaleNormal="115" workbookViewId="0">
      <selection activeCell="A17" sqref="A17"/>
    </sheetView>
  </sheetViews>
  <sheetFormatPr defaultColWidth="8.88671875" defaultRowHeight="15.6" x14ac:dyDescent="0.3"/>
  <cols>
    <col min="1" max="1" width="8.88671875" style="1"/>
    <col min="2" max="2" width="21.44140625" customWidth="1"/>
    <col min="9" max="9" width="8.109375" bestFit="1" customWidth="1"/>
    <col min="10" max="33" width="8.88671875" style="4"/>
  </cols>
  <sheetData>
    <row r="2" spans="1:33" ht="14.4" x14ac:dyDescent="0.3">
      <c r="A2" s="11" t="s">
        <v>10</v>
      </c>
      <c r="B2" s="18"/>
    </row>
    <row r="4" spans="1:33" ht="14.4" x14ac:dyDescent="0.3">
      <c r="A4" s="12" t="s">
        <v>7</v>
      </c>
    </row>
    <row r="6" spans="1:33" s="3" customFormat="1" x14ac:dyDescent="0.3">
      <c r="A6" s="2"/>
      <c r="B6" s="13"/>
      <c r="C6" s="15">
        <v>2019</v>
      </c>
      <c r="D6" s="16"/>
      <c r="E6" s="17"/>
      <c r="F6" s="15">
        <v>2020</v>
      </c>
      <c r="G6" s="16"/>
      <c r="H6" s="17"/>
      <c r="I6" s="14">
        <v>2021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s="3" customFormat="1" x14ac:dyDescent="0.3">
      <c r="A7" s="2"/>
      <c r="B7" s="13"/>
      <c r="C7" s="13" t="s">
        <v>4</v>
      </c>
      <c r="D7" s="13" t="s">
        <v>5</v>
      </c>
      <c r="E7" s="13" t="s">
        <v>6</v>
      </c>
      <c r="F7" s="13" t="s">
        <v>4</v>
      </c>
      <c r="G7" s="13" t="s">
        <v>5</v>
      </c>
      <c r="H7" s="13" t="s">
        <v>6</v>
      </c>
      <c r="I7" s="13" t="s">
        <v>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s="3" customFormat="1" x14ac:dyDescent="0.3">
      <c r="A8" s="2"/>
      <c r="C8" s="3" t="s">
        <v>2</v>
      </c>
      <c r="E8" s="3" t="s">
        <v>3</v>
      </c>
      <c r="H8" s="3" t="s">
        <v>3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3" customFormat="1" x14ac:dyDescent="0.3">
      <c r="A9" s="2" t="s">
        <v>0</v>
      </c>
      <c r="C9" s="8">
        <v>17300</v>
      </c>
      <c r="D9" s="8">
        <v>20580.815239999902</v>
      </c>
      <c r="E9" s="9">
        <f>(D9-C9)/C9</f>
        <v>0.18964249942195963</v>
      </c>
      <c r="F9" s="8">
        <v>25600</v>
      </c>
      <c r="G9" s="8">
        <v>27049.520860000001</v>
      </c>
      <c r="H9" s="9">
        <f>(G9-F9)/F9</f>
        <v>5.662190859375002E-2</v>
      </c>
      <c r="I9" s="8">
        <v>32600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s="3" customFormat="1" x14ac:dyDescent="0.3">
      <c r="A10" s="2" t="s">
        <v>1</v>
      </c>
      <c r="C10" s="7">
        <v>26000</v>
      </c>
      <c r="D10" s="7">
        <v>10260.88186</v>
      </c>
      <c r="E10" s="6">
        <f>(D10-C10)/C10</f>
        <v>-0.60535069769230776</v>
      </c>
      <c r="F10" s="7">
        <v>25900</v>
      </c>
      <c r="G10" s="7">
        <v>24979.483850000099</v>
      </c>
      <c r="H10" s="6">
        <f>(G10-F10)/F10</f>
        <v>-3.5541164092660282E-2</v>
      </c>
      <c r="I10" s="7">
        <v>36000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s="3" customFormat="1" x14ac:dyDescent="0.3">
      <c r="A11" s="2" t="s">
        <v>9</v>
      </c>
      <c r="C11" s="7">
        <f>C9+C10</f>
        <v>43300</v>
      </c>
      <c r="D11" s="7">
        <f>D9+D10</f>
        <v>30841.697099999903</v>
      </c>
      <c r="E11" s="6">
        <f>(D11-C11)/C11</f>
        <v>-0.28772062124711539</v>
      </c>
      <c r="F11" s="7">
        <f>F9+F10</f>
        <v>51500</v>
      </c>
      <c r="G11" s="7">
        <f>SUM(G9:G10)</f>
        <v>52029.004710000096</v>
      </c>
      <c r="H11" s="6">
        <f>(G11-F11)/F11</f>
        <v>1.0271936116506711E-2</v>
      </c>
      <c r="I11" s="7">
        <f t="shared" ref="I11" si="0">I9+I10</f>
        <v>68600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s="3" customFormat="1" x14ac:dyDescent="0.3">
      <c r="A12" s="1"/>
      <c r="B12"/>
      <c r="C12"/>
      <c r="D12"/>
      <c r="E12"/>
      <c r="F12"/>
      <c r="G12"/>
      <c r="H12"/>
      <c r="I1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s="3" customFormat="1" x14ac:dyDescent="0.3">
      <c r="A13" s="1"/>
      <c r="B13"/>
      <c r="C13"/>
      <c r="D13"/>
      <c r="E13"/>
      <c r="F13"/>
      <c r="G13"/>
      <c r="H13"/>
      <c r="I1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4.4" x14ac:dyDescent="0.3">
      <c r="A14" s="11" t="s">
        <v>8</v>
      </c>
    </row>
    <row r="15" spans="1:33" x14ac:dyDescent="0.3">
      <c r="D15" s="10"/>
      <c r="F15" s="10"/>
      <c r="G15" s="10"/>
    </row>
  </sheetData>
  <mergeCells count="2">
    <mergeCell ref="C6:E6"/>
    <mergeCell ref="F6:H6"/>
  </mergeCells>
  <pageMargins left="0.7" right="0.7" top="0.75" bottom="0.75" header="0.3" footer="0.3"/>
  <pageSetup orientation="portrait" horizontalDpi="1200" verticalDpi="1200" r:id="rId1"/>
  <ignoredErrors>
    <ignoredError sqref="E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C2198C8B3AE4DB1B8145CABE66017" ma:contentTypeVersion="0" ma:contentTypeDescription="Create a new document." ma:contentTypeScope="" ma:versionID="e0755b7d0250e1954852c82b800573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31EBF5-791D-4AE0-93E0-53F5295E3B8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4D933D5-5EB8-4B1F-A5FC-D5911C970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B70643-DADD-4BB8-8532-C1999D6025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E88A38-3C6E-4902-A44A-D285608A14B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Miriam Heinz</dc:creator>
  <cp:lastModifiedBy>Miriam Heinz</cp:lastModifiedBy>
  <dcterms:created xsi:type="dcterms:W3CDTF">2021-01-11T21:46:06Z</dcterms:created>
  <dcterms:modified xsi:type="dcterms:W3CDTF">2021-05-26T20:56:10Z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0x010100C5CC2198C8B3AE4DB1B8145CABE66017</vt:lpwstr>
  </property>
</Properties>
</file>