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pafilesrv\legal$\00 REGULATORY AFFAIRS\IESO REVENUE REQUIREMENT SUBMISSIONS\EB-2020-0230 IESO 2020 RRS\FINAL EVIDENCE &amp; MAILOUTS TO OEB\MAY 26TH FINALIZED DOCS\Attachments xlsx\"/>
    </mc:Choice>
  </mc:AlternateContent>
  <bookViews>
    <workbookView xWindow="0" yWindow="0" windowWidth="23040" windowHeight="7380" activeTab="2"/>
  </bookViews>
  <sheets>
    <sheet name="IESO 2020-2021 Scorecard" sheetId="1" r:id="rId1"/>
    <sheet name="Explanation of Measures" sheetId="7" r:id="rId2"/>
    <sheet name="Mngmt Discussion &amp; Analysis" sheetId="8" r:id="rId3"/>
    <sheet name="Data &amp; Calcs" sheetId="9" state="hidden" r:id="rId4"/>
  </sheets>
  <definedNames>
    <definedName name="_ftn1" localSheetId="0">'IESO 2020-2021 Scorecard'!#REF!</definedName>
    <definedName name="_ftnref1" localSheetId="0">'IESO 2020-2021 Scorecard'!#REF!</definedName>
    <definedName name="_xlnm.Print_Area" localSheetId="1">'Explanation of Measures'!$A$3:$C$55</definedName>
    <definedName name="_xlnm.Print_Area" localSheetId="0">'IESO 2020-2021 Scorecard'!$A$3:$Q$32</definedName>
    <definedName name="_xlnm.Print_Area" localSheetId="2">'Mngmt Discussion &amp; Analysis'!$A$3:$D$162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4" i="9" l="1"/>
  <c r="C6" i="9" s="1"/>
  <c r="D4" i="9"/>
  <c r="D6" i="9" s="1"/>
  <c r="E6" i="9"/>
  <c r="C9" i="9"/>
  <c r="D9" i="9"/>
  <c r="D5" i="9" s="1"/>
  <c r="J14" i="9"/>
  <c r="J15" i="9"/>
  <c r="J16" i="9"/>
  <c r="C17" i="9"/>
  <c r="D17" i="9"/>
  <c r="E17" i="9"/>
  <c r="C18" i="9"/>
  <c r="D18" i="9"/>
  <c r="E18" i="9"/>
  <c r="D24" i="9"/>
  <c r="E24" i="9"/>
  <c r="F24" i="9"/>
  <c r="G24" i="9"/>
</calcChain>
</file>

<file path=xl/comments1.xml><?xml version="1.0" encoding="utf-8"?>
<comments xmlns="http://schemas.openxmlformats.org/spreadsheetml/2006/main">
  <authors>
    <author>Beverly Nollert</author>
  </authors>
  <commentList>
    <comment ref="C14"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4"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
</t>
        </r>
      </text>
    </comment>
    <comment ref="C15" authorId="0" shapeId="0">
      <text>
        <r>
          <rPr>
            <b/>
            <sz val="9"/>
            <color indexed="81"/>
            <rFont val="Tahoma"/>
            <family val="2"/>
          </rPr>
          <t>Beverly Nollert:</t>
        </r>
        <r>
          <rPr>
            <sz val="9"/>
            <color indexed="81"/>
            <rFont val="Tahoma"/>
            <family val="2"/>
          </rPr>
          <t xml:space="preserve">
No. of Contracts and MW of Contracted Capacity From the Q4 2016 Progress on Contracted Supply Report</t>
        </r>
      </text>
    </comment>
    <comment ref="D15" authorId="0" shapeId="0">
      <text>
        <r>
          <rPr>
            <b/>
            <sz val="9"/>
            <color indexed="81"/>
            <rFont val="Tahoma"/>
            <family val="2"/>
          </rPr>
          <t>Beverly Nollert:</t>
        </r>
        <r>
          <rPr>
            <sz val="9"/>
            <color indexed="81"/>
            <rFont val="Tahoma"/>
            <family val="2"/>
          </rPr>
          <t xml:space="preserve">
No. of Contracts and MW of Contracted Capacity From the Q4 2017 Progress on Contracted Supply Report</t>
        </r>
      </text>
    </comment>
  </commentList>
</comments>
</file>

<file path=xl/sharedStrings.xml><?xml version="1.0" encoding="utf-8"?>
<sst xmlns="http://schemas.openxmlformats.org/spreadsheetml/2006/main" count="317" uniqueCount="215">
  <si>
    <t>Stakeholder Responsiveness</t>
  </si>
  <si>
    <t>Public Policy Responsiveness</t>
  </si>
  <si>
    <t>Reliability</t>
  </si>
  <si>
    <t>Planning</t>
  </si>
  <si>
    <t>IESO Administered Markets</t>
  </si>
  <si>
    <t>Projects</t>
  </si>
  <si>
    <t>Contract Management</t>
  </si>
  <si>
    <t>Conservation</t>
  </si>
  <si>
    <t>Annual reporting of portfolio cost ($/kWh)</t>
  </si>
  <si>
    <t>Actual</t>
  </si>
  <si>
    <t>Target</t>
  </si>
  <si>
    <t>5-year</t>
  </si>
  <si>
    <t>Market Renewal Initiative proceeding according to the schedule and budget</t>
  </si>
  <si>
    <t>Yes</t>
  </si>
  <si>
    <t>Performance Outcomes</t>
  </si>
  <si>
    <t>Performance Categories</t>
  </si>
  <si>
    <t>Measure</t>
  </si>
  <si>
    <t>Stakeholder Satisfaction</t>
  </si>
  <si>
    <t>Cost Control</t>
  </si>
  <si>
    <t xml:space="preserve">Timely implementation of key IRRP recommendations </t>
  </si>
  <si>
    <t>Variance from the OEB-approved revenue requirement</t>
  </si>
  <si>
    <t>Compliance with NERC high risk reliability standards</t>
  </si>
  <si>
    <t>Settlements Operations</t>
  </si>
  <si>
    <t>Market Dispatch</t>
  </si>
  <si>
    <t>Operational Effectiveness</t>
  </si>
  <si>
    <t>N/A</t>
  </si>
  <si>
    <t>740.94 contracts/FTE</t>
  </si>
  <si>
    <t>712.21 MW/FTE</t>
  </si>
  <si>
    <t>5 in 2016</t>
  </si>
  <si>
    <t>2.9 TWh</t>
  </si>
  <si>
    <t>0.031$/kWh</t>
  </si>
  <si>
    <t>4 of 30</t>
  </si>
  <si>
    <t xml:space="preserve">Engaging stakeholders and communities is an integral part of the IESO decision-making process – helping transform the sector for the benefit of all. As a result, the IESO has an extensive stakeholder engagement program reaching out to communities, market participants, sector stakeholders and the public at large. </t>
  </si>
  <si>
    <t>Variance from OEB-approved revenue requirement</t>
  </si>
  <si>
    <t>Total expenses/MWh</t>
  </si>
  <si>
    <t xml:space="preserve">The IESO is committed to producing accurate, complete and timely settlements statements and invoices to our Market Participants. The activities underlying the settlement processes are constantly monitored and reviewed for improvement opportunities. </t>
  </si>
  <si>
    <t xml:space="preserve">In accordance with the Market Rules Chapter 9, section 6.17, the IESO commissions an independent review of controls in place for its Settlement Operations (Bid to Bill) every two years. The objective of the audit conducted under the Canadian Standard for Assurance Engagements (CSAE 3416) standard is to test the suitability of the design and operating effectiveness of the controls described to achieve the related control objectives for the IESO’s settlement processes and procedures. The review is intended to provide Market Participants and their auditors with an overview of the controls surrounding the IESO’s Settlement Operations and underlying information system environment that may be relevant to Market Participant’s internal controls as they relate to an audit of financial statements.  </t>
  </si>
  <si>
    <t xml:space="preserve">IESO is responsible for ensuring that the dispatch of generation and allocation of reserves be managed to maintain the power flows on transmission facilities within security and operational limits in the most efficient manner. Market efficiency and system security require the solution of a constrained optimization problem: minimizing the cost of generation and reserves, subject to meeting required demand and security constraints. The IESO has modeled such a dispatch algorithm into the Dispatch and Scheduling Optimization tool, “the DSO tool”, to determine the most efficient dispatch of resources subject to the constraints for secure operation of the grid. </t>
  </si>
  <si>
    <t>Unqualified biennial Settlements Operations CSAE 3416 audit</t>
  </si>
  <si>
    <t>Number of high or medium risk observations in the biennial Dispatch Scheduling Optimizer review</t>
  </si>
  <si>
    <r>
      <t xml:space="preserve">The market renewal initiative </t>
    </r>
    <r>
      <rPr>
        <b/>
        <sz val="11"/>
        <color rgb="FF000000"/>
        <rFont val="Calibri"/>
        <family val="2"/>
        <scheme val="minor"/>
      </rPr>
      <t xml:space="preserve">proceeding according to the schedule and budget. </t>
    </r>
  </si>
  <si>
    <t>Resources required for Capacity Contracts management</t>
  </si>
  <si>
    <t>-0.30%</t>
  </si>
  <si>
    <t xml:space="preserve">On an annual basis, the IESO conducts customer and stakeholder surveys to help determine the level of stakeholder satisfaction with the IESO’s engagement process. The annual survey is designed to gauge customer’s perspectives on the IESO’s management of the stakeholder engagement process.  The survey is conducted by an independent third-party. </t>
  </si>
  <si>
    <t>Unqualified</t>
  </si>
  <si>
    <t>No audit</t>
  </si>
  <si>
    <t>0.021$/kWh</t>
  </si>
  <si>
    <t xml:space="preserve">Annual cumulative achievement of the combined 2015-2020 energy savings target of 8.7 TWh for Conservation First Framework (CFF) and Industrial Accelerator Program </t>
  </si>
  <si>
    <t>4.1 TWh (47%)</t>
  </si>
  <si>
    <t>Resources required for capacity contracts management</t>
  </si>
  <si>
    <t>Planning &amp; Reliability</t>
  </si>
  <si>
    <t xml:space="preserve">A high VRF, if violated, could directly cause or contribute to bulk electric system instability, separation, or a cascading sequence of failures, or could place the bulk electric system at an unacceptable risk of instability, separation, or cascading failures; or, a requirement in a planning time frame that, if violated, could, under emergency, abnormal, or restorative conditions anticipated by the preparations, directly cause or contribute to bulk electric system instability, separation, or a cascading sequence of failures, or could place the bulk electric system at an unacceptable risk of instability, separation, or cascading failures, or could hinder restoration to a normal condition. </t>
  </si>
  <si>
    <t>·  All confirmed violations are subject to possible financial penalties and corrective action plans.</t>
  </si>
  <si>
    <t>·  Numerous compliance assessments throughout the year (spot checks, self-certifications)</t>
  </si>
  <si>
    <t>·  Mandatory on-site comprehensive audit every 3 years due to the importance of its functional roles on the bulk power system</t>
  </si>
  <si>
    <t>·  All potential violations, regardless of severity, must be identified, reported and addressed (self-reports)</t>
  </si>
  <si>
    <t xml:space="preserve">Total Expenses/MWh </t>
  </si>
  <si>
    <t>733.54 contracts/FTE</t>
  </si>
  <si>
    <t>649.96 MW/FTE</t>
  </si>
  <si>
    <t>$1.133/MWh</t>
  </si>
  <si>
    <t>The program spending was $4.1 million lower than budget due to unused contingency in Compensation and Benefits and slower than planned internal ramp up of program resources.</t>
  </si>
  <si>
    <t>$1.118/MWh</t>
  </si>
  <si>
    <t>n/a</t>
  </si>
  <si>
    <t>Percentage Achievement</t>
  </si>
  <si>
    <t>2018 TWh Target from CPMs</t>
  </si>
  <si>
    <t>2017 MWh</t>
  </si>
  <si>
    <t>2016 MWh</t>
  </si>
  <si>
    <t>2015 MWh</t>
  </si>
  <si>
    <t>Total MWh</t>
  </si>
  <si>
    <t>*2018 No. of Contracts and MW Under Contract are forecast</t>
  </si>
  <si>
    <t>MW Under Contact per FTE</t>
  </si>
  <si>
    <t>No. of Contracts per FTE</t>
  </si>
  <si>
    <t>Darryl Yahoda, Satti Singh (see L drive e-mails)</t>
  </si>
  <si>
    <t>FTE (average for year)</t>
  </si>
  <si>
    <t>Luke Bond (see L drive e-mails)</t>
  </si>
  <si>
    <t>MW Under Contract</t>
  </si>
  <si>
    <t>No. of Contracts</t>
  </si>
  <si>
    <t>2016 to 2017 var</t>
  </si>
  <si>
    <t>Data Source</t>
  </si>
  <si>
    <t>*2018 Demand is forecast</t>
  </si>
  <si>
    <t>Variance %</t>
  </si>
  <si>
    <t>Actual Costs - (million)</t>
  </si>
  <si>
    <t>Revenue Requirement (Budget) (million)</t>
  </si>
  <si>
    <t>Prior year regulatory scorecard</t>
  </si>
  <si>
    <t>Total Expenses/MWh (3-yr rolling average)</t>
  </si>
  <si>
    <t>Expenses (these are our actual costs, or forecasts costs)</t>
  </si>
  <si>
    <t>Expenses</t>
  </si>
  <si>
    <t>AT RRS Demand Memo</t>
  </si>
  <si>
    <t>Market Demand + Embedded Generation (TWh)</t>
  </si>
  <si>
    <t>Demand</t>
  </si>
  <si>
    <t>Historic Values</t>
  </si>
  <si>
    <t>883.54 contracts/FTE</t>
  </si>
  <si>
    <t>697.1 MW/FTE</t>
  </si>
  <si>
    <t xml:space="preserve">Non-Compliance Detection </t>
  </si>
  <si>
    <t>Stakeholder satisfaction with the engagement process meets or exceeds expectations</t>
  </si>
  <si>
    <t>Perform enforcement triage process within 14 days of observation on highest-impact market events identified through risk screening criteria.</t>
  </si>
  <si>
    <t>Energy Efficiency</t>
  </si>
  <si>
    <t>8.7 TWh (100%)</t>
  </si>
  <si>
    <t>$1.227 MWh</t>
  </si>
  <si>
    <t>+/- 5% of total budget, target of 0.95 to 1.05 for CPI and 0.9 to 1.1 for SPI as per submitted 2020 baseline MRP schedules.</t>
  </si>
  <si>
    <t>No</t>
  </si>
  <si>
    <t>822.1 contracts/FTE</t>
  </si>
  <si>
    <t>The 2019 actual costs were $18.8M against an approved budget of $49.7M, which represents a 38% spend of 2019 budget.
For MRP Energy 2019 year-end, CPI is 1.63 and SPI is 0.81.</t>
  </si>
  <si>
    <t>+/- 5% of total budget, target of 0.95 to 1.05 for CPI and 0.9 to 1.1 for SPI as per submitted 2021 baseline MRP schedules.</t>
  </si>
  <si>
    <t>$1.214 MWh</t>
  </si>
  <si>
    <t>935.6 contracts/FTE</t>
  </si>
  <si>
    <t>742.9 MW/FTE</t>
  </si>
  <si>
    <t>7.6 TWh (87%)</t>
  </si>
  <si>
    <t>Non-Compliance Detection</t>
  </si>
  <si>
    <t>Target Met</t>
  </si>
  <si>
    <t>+/-5%</t>
  </si>
  <si>
    <t>No Audit</t>
  </si>
  <si>
    <t>+/- 5% of total budget, target of 0.95 to 1.05 for CPI and 0.9 to 1.1 for SPI as per submitted 2019 baseline MRP schedules.</t>
  </si>
  <si>
    <t>7.25 TWh (83%)</t>
  </si>
  <si>
    <t xml:space="preserve">The program spending was $0.4 million lower (-3%) than budget. All three Energy high-level designs were published externally in-line with publically committed timelines, with ICA on track for Q2-2019 publishing.
</t>
  </si>
  <si>
    <t>1. Add switching facilities at Brant TS</t>
  </si>
  <si>
    <t>2. Implement SPS for Manby TS</t>
  </si>
  <si>
    <t>3. Rebuild section of A5RK as double, reconfigure supply to Overbrook TS</t>
  </si>
  <si>
    <t>4. Develop a new step down station to serve Halton Hills Hydro</t>
  </si>
  <si>
    <t>2. Expand Leamington TS to include two new step down transformers</t>
  </si>
  <si>
    <t>3. Rebuild Elgin TS by replacing four EOL transformers with two new transformers, and replacing three EOL low voltage switchgear with two new low voltage switchgear</t>
  </si>
  <si>
    <t>5. Explore feasibility of York Energy Centre reconfiguration</t>
  </si>
  <si>
    <t>trend (1)</t>
  </si>
  <si>
    <t>(1) The 5 year trend will be computed when the IESO has collected 5 year's worth of data through the Regulatory Scorecard.</t>
  </si>
  <si>
    <r>
      <t>Number of high or medium risk observations in the biennial Dispatch Scheduling Optimizer</t>
    </r>
    <r>
      <rPr>
        <b/>
        <sz val="11"/>
        <color rgb="FFFF0000"/>
        <rFont val="Calibri"/>
        <family val="2"/>
        <scheme val="minor"/>
      </rPr>
      <t xml:space="preserve"> </t>
    </r>
    <r>
      <rPr>
        <b/>
        <sz val="11"/>
        <color rgb="FF000000"/>
        <rFont val="Calibri"/>
        <family val="2"/>
        <scheme val="minor"/>
      </rPr>
      <t>review</t>
    </r>
  </si>
  <si>
    <t>$1.207/MWh</t>
  </si>
  <si>
    <t>884.12 contracts/FTE</t>
  </si>
  <si>
    <t>The IESO met this target as it stayed within a +/-5% variance from the OEB-approved revenue requirement in 2019.</t>
  </si>
  <si>
    <t>The IESO met this target in 2019.</t>
  </si>
  <si>
    <t>The IESO met this target in 2020.</t>
  </si>
  <si>
    <t>The Non-Compliance Detection measure was new in 2019. The IESO met the target in 2019.</t>
  </si>
  <si>
    <t>The IESO is committed to its role in governing the market and its obligation to monitor the market to ensure conduct is in line with market rules.  For this purpose, the IESO performs risk based assessments of market events and then triages these events to enable possible further action.</t>
  </si>
  <si>
    <t xml:space="preserve">
</t>
  </si>
  <si>
    <t xml:space="preserve"> +/- 5% of $1.202/MWh</t>
  </si>
  <si>
    <t>+/- 5% of $1.219 MWh</t>
  </si>
  <si>
    <t>0.023KW/h</t>
  </si>
  <si>
    <t>Up to/including 0.04$/kWh</t>
  </si>
  <si>
    <t>The 2020 actual costs were $27.1M against an approved budget of $39.8M, which represents a 68% spend of 2020 budget. 
For MRP 2020 year-end CPI is 0.90 and SPI is 0.86.</t>
  </si>
  <si>
    <t xml:space="preserve">2. Begin implementation of modifications to the GLP Instantaneous Load Rejection Scheme in East Lake Superior (Hydro One) </t>
  </si>
  <si>
    <t>3. Begin implementation of automatic load rejection scheme at Patrick St. TS (Hydro One Sault Ste. Marie)</t>
  </si>
  <si>
    <t>4. Complete draft EA for the Chatham – Lakeshore 230 kV line (Hydro One)</t>
  </si>
  <si>
    <t>5. Commence construction on Lakeshore Switching Station</t>
  </si>
  <si>
    <t>Manby 230 kV upgrades were not completed because this planning recommendation is currently being studied as part of the Toronto 2019 IRRP Addendum for Richview South, to reflect updated demand and Non-Wires Alternatives assumptions.</t>
  </si>
  <si>
    <t>The interim report was published in February 2020 rather than by the end of 2019.</t>
  </si>
  <si>
    <t>1. Continue developing new step down station to serve Halton Hills Hydro.</t>
  </si>
  <si>
    <t>4. Customer Reliability - Engagement on themes raised in the review and on stakeholder preferences of reliability (e.g. based on cost-benefit analysis). Development of a draft report summarizing alternatives and recommendations and engagement on the draft report. Report on recommendations for changes to criteria. Findings were published in July 2019.</t>
  </si>
  <si>
    <t>The IESO implemented 1 out of 4 of the targeted key initiatives in 2019.</t>
  </si>
  <si>
    <t xml:space="preserve">The IESO completed this initiative in February 2021 rather than by the end of 2020. The initiative concluded with publication of the final report which outlines the findings and recommendations of the review. </t>
  </si>
  <si>
    <t xml:space="preserve">1. Ongoing Implementation of Regional Planning Process Review Recommendations – Participate in the OEB’s Regional Planning Process Advisory Group to contribute to implementation of OEB led recommendations; outline timelines and scope of priority IESO led recommendations and engage in Q4 2021. </t>
  </si>
  <si>
    <t>The IESO is targeting the following 2 key initiatives in 2021.</t>
  </si>
  <si>
    <t>The IESO forecasts and manages its operations to provide value for ratepayers.  Remaining reasonably within the OEB-approved revenue requirement is an example of this.  The IESO first reported on this metric in 2017 and the IESO will ultimately use a rolling 5-year average value for this metric once enough data is collected.</t>
  </si>
  <si>
    <t xml:space="preserve">The IESO achieved an 84% score from its 2019 stakeholder satisfaction survey results exceeding it 80% target. This achievement indicates at least 80% of stakeholders indicate that their experience with the IESO's engagement meets or exceeds their expectations. </t>
  </si>
  <si>
    <t>The IESO achieved an 80% score from its 2020 stakeholder satisfaction survey results and met its 80% target.</t>
  </si>
  <si>
    <t xml:space="preserve">1. Complete Toronto 2019 IRRP Addendum Study for Richview South and begin implementation of recommended solution to address the area’s needs. </t>
  </si>
  <si>
    <t xml:space="preserve">2. Regional Planning Process Review - Continue to stakeholder recommendations and/or proposed adjustments that have been determined as a part of the process review.  Publish final report documenting all findings and results of the Regional Planning Process Review. </t>
  </si>
  <si>
    <t>1. Planning Framework - Formalize the Planning Framework, which encompasses Bulk Resource Planning Process, Bulk Transmission Planning Process, and Regional Planning Process.</t>
  </si>
  <si>
    <t xml:space="preserve">3. Bulk Transmission Planning Process - Define, stakeholder and publish the Bulk Transmission Planning Process. </t>
  </si>
  <si>
    <t>This measure represents the key recommendations associated with published IRRPs that are to be implemented in the reporting period.  Planning work is ongoing to refine the actual need dates for planned facilities / programs or to monitor evolving system conditions. This measure relies on the implementing party's acceptance of the IRRP recommendations, as well as that party's ability to act upon the recommendations. Timely implementation of IRRP recommendations is, in part, outside the purview of the IESO.</t>
  </si>
  <si>
    <t xml:space="preserve">In accordance with Market Rule Chapter 7, section 4.2.4, IESO commissions an independent review of the operation and application of the dispatch algorithm and related dispatch processes and procedures at least once every two calendar years. The objective of review conducted under Reviews of Compliance with Agreements and Regulations (Section 8600 of CPA Canada Handbook) is to test compliance with applicable market rules and to determine the need for improvements in the related dispatch processes and procedures in meeting the objectives of the market rules and/or the mathematical representation of the electricity system or the solution procedures which form part of the market clearing logic.  </t>
  </si>
  <si>
    <t xml:space="preserve">The IESO evaluates the success of its conservation programs by looking at the performance of the entire portfolio. The levelized unit energy costs (LUEC) is a standard cost effectiveness test that normalizes the cost incurred by the program administrator (customer incentives and program administrative costs) per unit of energy savings. LUEC provides a basis for not only comparing Conservation and Demand Management (CDM) measures, program or portfolios with each other, but also for comparing CDM to the cost of supply-side resources. Final annual cost effectiveness results are published on the IESO website in Q3 of the following year.  </t>
  </si>
  <si>
    <t xml:space="preserve">The IESO has outlined key components of a transmission procurement process and further work that would be needed to execute a process. Work completed to date will inform ongoing discussions with regard to the priority of this initiative. </t>
  </si>
  <si>
    <t>All 4 targeted key IRRP recommendations were implemented in 2019.</t>
  </si>
  <si>
    <t>4 out of 5 targeted key IRRP recommendations were implemented in 2020.</t>
  </si>
  <si>
    <t>5 key IRRP recommendations are targeted for implementation in 2021.</t>
  </si>
  <si>
    <t>The IESO’s Market Renewal Program (“MRP”) represents the most ambitious set of enhancements to Ontario’s electricity market design since market opening in 2002. The MRP will address known issues with the existing market design and will deliver ratepayer value by meeting system needs more cost-effectively.  Market renewal is about improving the way electricity is priced, scheduled and procured in order to meet Ontario’s current and future electricity needs reliably, transparently, efficiently and at lowest cost.  The MRP was formalized as a project in the IESO’s 2017-2019 Business Plan. 
The IESO reports on Schedule Performance Index ("SPI") and Cost Performance Index ("CPI") and total budget as per submitted schedules. From 2020 onward, the IESO will report only on the MRP energy work stream against the baseline cost and schedule filled in 2020.</t>
  </si>
  <si>
    <t>There was no audit in 2020. The next audit will be for the January - September 2021 period.</t>
  </si>
  <si>
    <t>1. Regional Planning Process - Prepare an interim report summarizing the current status and key findings to date. Develop draft recommendations and/or adjustments to the regional planning process and engage with the public on these draft recommendations. Publish the report summarizing recommendations and/or proposed adjustments, and recommended supporting regulatory and legislative tools. Not completed in 2019.</t>
  </si>
  <si>
    <t>2. Bulk Planning Process - Finalization of the bulk system planning process. Not completed in 2019.</t>
  </si>
  <si>
    <t>3. Transmission Procurement - Make further information on this initiative as the process evolves. Not completed in 2019.</t>
  </si>
  <si>
    <t>4. Transmission Procurement - develop key foundational elements of a competitive transmission procurement process.  Additionally, identify all required Market Rule changes, that once implemented in future periods, will place the IESO in a position to undertake a competitive procurement when the need for one is identified. Not completed in 2020.</t>
  </si>
  <si>
    <t xml:space="preserve">The CPI for 2019 was the result of cost savings and reduction in spending, which included: reduced resources to complete the Detailed Design, and delays for onboarding Detailed Design consultants. A $10 million payment for the initial purchase of the base DSO solution from ABB. 
The SPI for MRP Energy was below target due to contributing delays, which included: the ABB DSO Contract negotiations and Detailed Design documents development which impacted dependent tasks such as static testing and process design work. The static testing was rescheduled to start once the Business Requirements documents were completed. The IESO reallocated resources across Design Document documents to minimize the impact of further delays resulting from key resources not being onboard as planned. </t>
  </si>
  <si>
    <t xml:space="preserve">For 2020, both the SPI and CPI were below target due to a delay in onboarding of implementation resources (including the external vendor for the DSO tool development and unused contingency. There was the deferral of the $10M DSO vendor payments into 2020 and lower estimates on other items.  For SPI, it can be attributed to optimistic schedule estimates as work took longer than estimated and a shortage of resources to support the necessary work.  </t>
  </si>
  <si>
    <t>FTEs reflect the year-end point-in-time FTEs in the IESO's Contract Management Department responsible for managing contracts.</t>
  </si>
  <si>
    <t>Total expenses/MWh are calculated by dividing total expenses by the MWh hours consisting of (Ontario demand + embedded generation + exports) – transmission line losses. The IESO uses a +/- 5% range to determine whether the target has been met in a given year.  The IESO first reported on this metric in 2017 and the IESO will ultimately use a rolling 5-year average value for this metric once enough data is collected.</t>
  </si>
  <si>
    <t>4. Start EA for Richview - Manby 230kV upgrades (Hydro One). Not completed in 2020.</t>
  </si>
  <si>
    <t>697.3 MW/FTE</t>
  </si>
  <si>
    <t>There was no review in 2019. In accordance with Market Rule 7.4.2.4, the IESO commissions an independent review of the operation and application of the dispatch algorithm and related dispatch processes and procedures at least once every two calendar years.</t>
  </si>
  <si>
    <t>This initiative progressed slower than expected due changes in scope and due to the need to initiate coordination with Infrastructure Ontario into development activities.</t>
  </si>
  <si>
    <t xml:space="preserve">At the outset of this initiative, the scope was to finalize a bulk transmission planning process, which later evolved into a broader bulk planning process with the intent of covering all bulk planning activities, including resource planning. Given the scope and complexity of this task, the IESO reassessed the timeline for completion. </t>
  </si>
  <si>
    <t xml:space="preserve">2. Bulk System Planning Process – Complete engagement on the final Bulk System Planning Process by Q4 2021, which will include more information on the detailed process elements. </t>
  </si>
  <si>
    <t>This initiative was broadened to include all bulk system planning activities and is now referred to as the Bulk System Planning Process. Two stakeholder engagements were undertaken in 2020. A high-level design of the process was developed, and published in February 2021 rather than by the end of 2020.</t>
  </si>
  <si>
    <t>6.2 TWh (71%)</t>
  </si>
  <si>
    <t>This measure was previously titled, "Key initiatives from the 2017 Long-Term Energy Plan (LTEP) are progressing on time and budget". The IESO is proposing to rename this measure to reflect the cessation of the LTEP, and to reflect that the IESO is continuing internal planning initiatives that were directed to the IESO as a part of the LTEP.</t>
  </si>
  <si>
    <t>Timely implementation of key IRRP           
recommendations</t>
  </si>
  <si>
    <t>The IESO did not have an OEB-approved budget revenue requirement in 2020 and has recorded an "N/A" value for meeting this target. The IESO will report on whether this target was met in its next revenue requirement submission once an OEB-approved value for 2020 has been determined.</t>
  </si>
  <si>
    <t>The IESO did not implement any of the targeted key initiatives within 2020.</t>
  </si>
  <si>
    <t>This imitative was merged with initiative #4, below. As such, the IESO has recorded 3 total key initiatives on the Regulatory Scorecard tab for 2020.</t>
  </si>
  <si>
    <t>The IESO did not meet the target for MW/FTE in 2020 by 0.2 MW/FTE. This was due to the relatively constant number of FTEs responsible for managing contracts and the fluctuating number/size of contracts year over year.</t>
  </si>
  <si>
    <t>Energy: 542.9 GWh (20%)
Demand: 88.6 MW (20%)</t>
  </si>
  <si>
    <r>
      <rPr>
        <sz val="10"/>
        <color rgb="FFFF0000"/>
        <rFont val="Arial"/>
        <family val="2"/>
      </rPr>
      <t xml:space="preserve">MODIFY AND REPLACE </t>
    </r>
    <r>
      <rPr>
        <sz val="10"/>
        <color theme="1"/>
        <rFont val="Arial"/>
        <family val="2"/>
      </rPr>
      <t>Annual cumulative achievement of the combined 2015-2020 energy savings target of 8.7 TWh for the Conservation First Framework (CFF), Industrial Accelerator Program and Interim Framework Program Plan (2)</t>
    </r>
  </si>
  <si>
    <r>
      <rPr>
        <sz val="10"/>
        <color rgb="FFFF0000"/>
        <rFont val="Arial"/>
        <family val="2"/>
      </rPr>
      <t>NEW</t>
    </r>
    <r>
      <rPr>
        <sz val="10"/>
        <rFont val="Arial"/>
        <family val="2"/>
      </rPr>
      <t xml:space="preserve"> Annual cumulative achievement of the combined 2021-2024 energy savings target of 2.7 TWh and demand savings target of 440 MW for the Conservation and Demand Management Framework Program Plan (CDM Plan) (3)</t>
    </r>
  </si>
  <si>
    <t>(4) This measure was previously titled, "Key initiatives from the 2017 Long-Term Energy Plan are progressing on time and budget". The IESO is proposing to rename this measure to reflect the cessation of the Long-Term Energy Plan. For further detail, please see the Explanation of Measures tab of this workbook.</t>
  </si>
  <si>
    <t>(2) The IESO is requesting to modify and replace this measure. For further detail, please see the Explanation of Measures tab of this workbook.</t>
  </si>
  <si>
    <t>(3) The IESO is requesting to include this new measure on the Regulatory Scorecard.  For further detail, please see the Explanation of Measures tab of this workbook.</t>
  </si>
  <si>
    <r>
      <t xml:space="preserve">The 2013 Long Term Energy Plan included a conservation target of 30 terawatt-hours (TWh) in reduced electricity consumption by 2032. To stay on track for this long term target, 8.7 TWh of savings was committed to be achieved between 2015 and 2020 through programs enabled by the Conservation First Framework beginning in 2015. Of the total target, 7 TWh was to be delivered through collaborations with LDCs across the province. The remaining 1.7 TWh was to come from the group of large transmission connected consumers through the IESO’s Industrial Accelerator Program.  
</t>
    </r>
    <r>
      <rPr>
        <sz val="11"/>
        <rFont val="Calibri"/>
        <family val="2"/>
        <scheme val="minor"/>
      </rPr>
      <t xml:space="preserve">
Please note that the IESO is requesting this measure be modifed to reflect the addition of the Interim Framework Program Plan and its use, in conjunction with the CFF, to achieve the 8.7 TWh energy savings target. The IESO is also requesting that this measure be replaced as the CFF has been replaced with the Conservation and Demand Management Framework Program Plan (see below)</t>
    </r>
  </si>
  <si>
    <t xml:space="preserve">Reliability risks are assessed within a violation risk factor (VRF) matrix. VRFs indicate the potential reliability impact of violating a standard requirement. Each requirement is assigned a violation risk factor from the following three levels – high, medium, or low; this measure is concerned with the high VRFs. </t>
  </si>
  <si>
    <t>Given that the IESO is the sole entity in Ontario accountable to NERC (North American Electricity Reliability Corporation) and NPCC (Northeast Power Coordinating Council) reliability standards and criteria, the IESO must be able to demonstrate continuous compliance as it is subject to a rigorous compliance framework, including:</t>
  </si>
  <si>
    <t>Non-compliance detection</t>
  </si>
  <si>
    <t>Unqualified biennial settlements operations CSAE 3416 audit</t>
  </si>
  <si>
    <r>
      <t xml:space="preserve">Annual cumulative achievement of the combined 2015-2020 energy savings target of 8.7 TWh for the Conservation First Framework (CFF), Industrial Accelerator Program and Interim Framework Program Plan </t>
    </r>
    <r>
      <rPr>
        <b/>
        <sz val="11"/>
        <color rgb="FFFF0000"/>
        <rFont val="Calibri"/>
        <family val="2"/>
        <scheme val="minor"/>
      </rPr>
      <t>MODIFY AND REPLACE</t>
    </r>
  </si>
  <si>
    <r>
      <t xml:space="preserve"> Annual cumulative achievement of the combined 2021-2024 energy savings target of 2.7 TWh and demand savings target of 440 MW for the Conservation and Demand Management Framework Program Plan (CDM Plan) </t>
    </r>
    <r>
      <rPr>
        <b/>
        <sz val="11"/>
        <color rgb="FFFF0000"/>
        <rFont val="Calibri"/>
        <family val="2"/>
        <scheme val="minor"/>
      </rPr>
      <t>NEW</t>
    </r>
    <r>
      <rPr>
        <sz val="11"/>
        <rFont val="Calibri"/>
        <family val="2"/>
        <scheme val="minor"/>
      </rPr>
      <t xml:space="preserve">
The 2021-2024 CDM Plan will help the province to cost-effectively meet its electricity system needs through the delivery of programs, training and other mechanisms that enable Ontario’s electricity consumers to improve the energy efficiency of their homes, businesses, institutions and industrial facilities. A total of 2.7 TWh of electricity savings and 440 MW of peak demand savings is expected to be achieved through the four-year framework. </t>
    </r>
  </si>
  <si>
    <r>
      <t xml:space="preserve">Key initiatives relating to improvement and development of planning processes </t>
    </r>
    <r>
      <rPr>
        <b/>
        <sz val="10"/>
        <color rgb="FFFF0000"/>
        <rFont val="Arial"/>
        <family val="2"/>
      </rPr>
      <t>MODIFY</t>
    </r>
  </si>
  <si>
    <r>
      <rPr>
        <sz val="10"/>
        <color rgb="FFFF0000"/>
        <rFont val="Arial"/>
        <family val="2"/>
      </rPr>
      <t>MODIFY</t>
    </r>
    <r>
      <rPr>
        <sz val="10"/>
        <rFont val="Arial"/>
        <family val="2"/>
      </rPr>
      <t xml:space="preserve"> Key initiatives relating to improvement and development of planning processes (4)</t>
    </r>
  </si>
  <si>
    <t>+/- 5% of $1.269 MWh</t>
  </si>
  <si>
    <t>2020 and 2021 IESO Regulatory Scorecard – Explanation of Scorecard Measures</t>
  </si>
  <si>
    <t>2020 and 2021 IESO Regulatory Scorecard – Management Discussion &amp; Analysis</t>
  </si>
  <si>
    <t>There were no violations of NERC high violation risk factor (VRF) standard requirements.</t>
  </si>
  <si>
    <t>The IESO met the target in 2020.</t>
  </si>
  <si>
    <t>The IESO met the target in 2019.</t>
  </si>
  <si>
    <r>
      <rPr>
        <b/>
        <sz val="11"/>
        <color rgb="FFFF0000"/>
        <rFont val="Calibri"/>
        <family val="2"/>
        <scheme val="minor"/>
      </rPr>
      <t>MODIFY AND REPLACE</t>
    </r>
    <r>
      <rPr>
        <b/>
        <sz val="11"/>
        <color rgb="FF000000"/>
        <rFont val="Calibri"/>
        <family val="2"/>
        <scheme val="minor"/>
      </rPr>
      <t xml:space="preserve"> Annual cumulative achievement of the combined 2015-2020 energy savings target of 8.7 TWh for the Conservation First Framework (CFF), Industrial Accelerator Program and Interim Framework Program Plan </t>
    </r>
  </si>
  <si>
    <r>
      <rPr>
        <b/>
        <sz val="11"/>
        <color rgb="FFFF0000"/>
        <rFont val="Calibri"/>
        <family val="2"/>
        <scheme val="minor"/>
      </rPr>
      <t>MODIFY</t>
    </r>
    <r>
      <rPr>
        <b/>
        <sz val="11"/>
        <rFont val="Calibri"/>
        <family val="2"/>
        <scheme val="minor"/>
      </rPr>
      <t xml:space="preserve"> Key initiatives relating to improvement and development of planning processes</t>
    </r>
  </si>
  <si>
    <t xml:space="preserve">2020 and 2021 IESO REGULATORY SCORECARD </t>
  </si>
  <si>
    <t>Filed:  May 27, 2021, EB-2020-0230, Exhibit D-2-3, Attachment 1, Page 3 of 3</t>
  </si>
  <si>
    <t>Filed:  May 27, 2021, EB-2020-0230, Exhibit D-2-3, Attachment 1, Page 1 of 3</t>
  </si>
  <si>
    <t>Filed:  May 27, 2021, EB-2020-0230, Exhibit D-2-3, Attachment 1, Page 2 of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</si>
</sst>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0.0%"/>
    <numFmt numFmtId="165" formatCode="0.000"/>
    <numFmt numFmtId="166" formatCode="#,##0.0"/>
    <numFmt numFmtId="167" formatCode="_-* #,##0_-;\-* #,##0_-;_-* &quot;-&quot;??_-;_-@_-"/>
    <numFmt numFmtId="168" formatCode="_-* #,##0.0_-;\-* #,##0.0_-;_-* &quot;-&quot;??_-;_-@_-"/>
    <numFmt numFmtId="169" formatCode="0.0000"/>
    <numFmt numFmtId="170" formatCode="0.0"/>
  </numFmts>
  <fonts count="31" x14ac:knownFonts="1">
    <font>
      <sz val="11"/>
      <color theme="1"/>
      <name val="Calibri"/>
      <family val="2"/>
      <scheme val="minor"/>
    </font>
    <font>
      <sz val="10"/>
      <color theme="1"/>
      <name val="Arial"/>
      <family val="2"/>
    </font>
    <font>
      <sz val="10"/>
      <color rgb="FF000000"/>
      <name val="Arial"/>
      <family val="2"/>
    </font>
    <font>
      <b/>
      <sz val="14"/>
      <color theme="1"/>
      <name val="Arial"/>
      <family val="2"/>
    </font>
    <font>
      <sz val="10"/>
      <color theme="0"/>
      <name val="Arial"/>
      <family val="2"/>
    </font>
    <font>
      <b/>
      <sz val="10"/>
      <color theme="1"/>
      <name val="Arial"/>
      <family val="2"/>
    </font>
    <font>
      <sz val="10"/>
      <name val="Arial"/>
      <family val="2"/>
    </font>
    <font>
      <b/>
      <sz val="11"/>
      <color theme="1"/>
      <name val="Calibri"/>
      <family val="2"/>
      <scheme val="minor"/>
    </font>
    <font>
      <sz val="11"/>
      <color rgb="FF000000"/>
      <name val="Calibri"/>
      <family val="2"/>
      <scheme val="minor"/>
    </font>
    <font>
      <b/>
      <sz val="11"/>
      <color rgb="FF000000"/>
      <name val="Calibri"/>
      <family val="2"/>
      <scheme val="minor"/>
    </font>
    <font>
      <b/>
      <sz val="11"/>
      <color rgb="FFFF0000"/>
      <name val="Calibri"/>
      <family val="2"/>
      <scheme val="minor"/>
    </font>
    <font>
      <sz val="11"/>
      <name val="Calibri"/>
      <family val="2"/>
      <scheme val="minor"/>
    </font>
    <font>
      <b/>
      <sz val="11"/>
      <name val="Calibri"/>
      <family val="2"/>
      <scheme val="minor"/>
    </font>
    <font>
      <sz val="11"/>
      <name val="Calibri"/>
      <family val="2"/>
    </font>
    <font>
      <b/>
      <sz val="10"/>
      <name val="Arial"/>
      <family val="2"/>
    </font>
    <font>
      <sz val="9"/>
      <color theme="1"/>
      <name val="Calibri"/>
      <family val="2"/>
      <scheme val="minor"/>
    </font>
    <font>
      <sz val="8"/>
      <color theme="1"/>
      <name val="Arial"/>
      <family val="2"/>
    </font>
    <font>
      <sz val="11"/>
      <color theme="1"/>
      <name val="Calibri"/>
      <family val="2"/>
      <scheme val="minor"/>
    </font>
    <font>
      <sz val="11"/>
      <color rgb="FF1F497D"/>
      <name val="Calibri"/>
      <family val="2"/>
      <scheme val="minor"/>
    </font>
    <font>
      <sz val="8"/>
      <color rgb="FF000000"/>
      <name val="Calibri"/>
      <family val="2"/>
    </font>
    <font>
      <b/>
      <sz val="9"/>
      <color indexed="81"/>
      <name val="Tahoma"/>
      <family val="2"/>
    </font>
    <font>
      <sz val="9"/>
      <color indexed="81"/>
      <name val="Tahoma"/>
      <family val="2"/>
    </font>
    <font>
      <b/>
      <sz val="12"/>
      <color theme="1"/>
      <name val="Arial"/>
      <family val="2"/>
    </font>
    <font>
      <sz val="11"/>
      <color rgb="FF9C0006"/>
      <name val="Calibri"/>
      <family val="2"/>
      <scheme val="minor"/>
    </font>
    <font>
      <sz val="11"/>
      <color rgb="FFFF0000"/>
      <name val="Calibri"/>
      <family val="2"/>
      <scheme val="minor"/>
    </font>
    <font>
      <sz val="10"/>
      <color rgb="FFFF0000"/>
      <name val="Arial"/>
      <family val="2"/>
    </font>
    <font>
      <sz val="11"/>
      <color rgb="FF00B050"/>
      <name val="Calibri"/>
      <family val="2"/>
      <scheme val="minor"/>
    </font>
    <font>
      <i/>
      <sz val="11"/>
      <name val="Calibri"/>
      <family val="2"/>
      <scheme val="minor"/>
    </font>
    <font>
      <i/>
      <sz val="11"/>
      <color theme="1"/>
      <name val="Calibri"/>
      <family val="2"/>
      <scheme val="minor"/>
    </font>
    <font>
      <b/>
      <sz val="10"/>
      <color rgb="FFFF0000"/>
      <name val="Arial"/>
      <family val="2"/>
    </font>
    <font>
      <b/>
      <sz val="10"/>
      <color theme="1"/>
      <name val="Tahoma"/>
      <family val="2"/>
    </font>
  </fonts>
  <fills count="1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rgb="FF00B0F0"/>
        <bgColor indexed="64"/>
      </patternFill>
    </fill>
    <fill>
      <patternFill patternType="solid">
        <fgColor theme="9" tint="-0.249977111117893"/>
        <bgColor indexed="64"/>
      </patternFill>
    </fill>
    <fill>
      <patternFill patternType="solid">
        <fgColor theme="5" tint="-0.249977111117893"/>
        <bgColor indexed="64"/>
      </patternFill>
    </fill>
    <fill>
      <patternFill patternType="solid">
        <fgColor theme="4" tint="0.39997558519241921"/>
        <bgColor indexed="64"/>
      </patternFill>
    </fill>
    <fill>
      <patternFill patternType="solid">
        <fgColor theme="2"/>
        <bgColor indexed="64"/>
      </patternFill>
    </fill>
    <fill>
      <patternFill patternType="solid">
        <fgColor theme="0"/>
        <bgColor indexed="64"/>
      </patternFill>
    </fill>
    <fill>
      <patternFill patternType="solid">
        <fgColor rgb="FFFFC7CE"/>
      </patternFill>
    </fill>
  </fills>
  <borders count="27">
    <border>
      <left/>
      <right/>
      <top/>
      <bottom/>
      <diagonal/>
    </border>
    <border>
      <left style="thick">
        <color auto="1"/>
      </left>
      <right/>
      <top style="thick">
        <color auto="1"/>
      </top>
      <bottom/>
      <diagonal/>
    </border>
    <border>
      <left/>
      <right/>
      <top style="thick">
        <color auto="1"/>
      </top>
      <bottom/>
      <diagonal/>
    </border>
    <border>
      <left style="thin">
        <color auto="1"/>
      </left>
      <right style="thin">
        <color auto="1"/>
      </right>
      <top style="medium">
        <color auto="1"/>
      </top>
      <bottom/>
      <diagonal/>
    </border>
    <border>
      <left style="thin">
        <color auto="1"/>
      </left>
      <right style="thick">
        <color auto="1"/>
      </right>
      <top style="medium">
        <color auto="1"/>
      </top>
      <bottom/>
      <diagonal/>
    </border>
    <border>
      <left style="thin">
        <color auto="1"/>
      </left>
      <right style="thin">
        <color auto="1"/>
      </right>
      <top/>
      <bottom/>
      <diagonal/>
    </border>
    <border>
      <left style="thin">
        <color auto="1"/>
      </left>
      <right style="thick">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ck">
        <color auto="1"/>
      </left>
      <right/>
      <top/>
      <bottom/>
      <diagonal/>
    </border>
    <border>
      <left/>
      <right/>
      <top style="thick">
        <color auto="1"/>
      </top>
      <bottom style="medium">
        <color auto="1"/>
      </bottom>
      <diagonal/>
    </border>
    <border>
      <left style="thick">
        <color auto="1"/>
      </left>
      <right/>
      <top style="medium">
        <color auto="1"/>
      </top>
      <bottom/>
      <diagonal/>
    </border>
    <border>
      <left/>
      <right style="thin">
        <color auto="1"/>
      </right>
      <top style="medium">
        <color auto="1"/>
      </top>
      <bottom/>
      <diagonal/>
    </border>
    <border>
      <left/>
      <right style="thin">
        <color auto="1"/>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top style="medium">
        <color auto="1"/>
      </top>
      <bottom/>
      <diagonal/>
    </border>
    <border>
      <left style="thin">
        <color auto="1"/>
      </left>
      <right/>
      <top/>
      <bottom/>
      <diagonal/>
    </border>
    <border>
      <left/>
      <right style="thin">
        <color auto="1"/>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ck">
        <color auto="1"/>
      </bottom>
      <diagonal/>
    </border>
  </borders>
  <cellStyleXfs count="8">
    <xf numFmtId="0" fontId="0" fillId="0" borderId="0"/>
    <xf numFmtId="43" fontId="17" fillId="0" borderId="0" applyFont="0" applyFill="0" applyBorder="0" applyAlignment="0" applyProtection="0"/>
    <xf numFmtId="9"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23" fillId="13" borderId="0" applyNumberFormat="0" applyBorder="0" applyAlignment="0" applyProtection="0"/>
    <xf numFmtId="43" fontId="17" fillId="0" borderId="0" applyFont="0" applyFill="0" applyBorder="0" applyAlignment="0" applyProtection="0"/>
    <xf numFmtId="43" fontId="17" fillId="0" borderId="0" applyFont="0" applyFill="0" applyBorder="0" applyAlignment="0" applyProtection="0"/>
  </cellStyleXfs>
  <cellXfs count="231">
    <xf numFmtId="0" fontId="0" fillId="0" borderId="0" xfId="0"/>
    <xf numFmtId="0" fontId="1" fillId="0" borderId="9" xfId="0" applyFont="1" applyBorder="1" applyAlignment="1">
      <alignment horizontal="center" vertical="center" wrapText="1"/>
    </xf>
    <xf numFmtId="0" fontId="1" fillId="0" borderId="9" xfId="0" quotePrefix="1" applyFont="1" applyBorder="1" applyAlignment="1">
      <alignment horizontal="center" vertical="center" wrapText="1"/>
    </xf>
    <xf numFmtId="0" fontId="1" fillId="4" borderId="1" xfId="0" applyFont="1" applyFill="1" applyBorder="1" applyAlignment="1">
      <alignment horizontal="left" vertical="center" wrapText="1" indent="1"/>
    </xf>
    <xf numFmtId="0" fontId="0" fillId="4" borderId="2" xfId="0" applyFill="1" applyBorder="1"/>
    <xf numFmtId="0" fontId="4" fillId="5" borderId="3" xfId="0" applyFont="1" applyFill="1" applyBorder="1" applyAlignment="1">
      <alignment horizontal="center"/>
    </xf>
    <xf numFmtId="0" fontId="4" fillId="5" borderId="4" xfId="0" applyFont="1" applyFill="1" applyBorder="1" applyAlignment="1">
      <alignment horizontal="center"/>
    </xf>
    <xf numFmtId="0" fontId="4" fillId="5" borderId="5" xfId="0" applyFont="1" applyFill="1" applyBorder="1" applyAlignment="1">
      <alignment horizontal="center"/>
    </xf>
    <xf numFmtId="0" fontId="4" fillId="5" borderId="6" xfId="0" applyFont="1" applyFill="1" applyBorder="1" applyAlignment="1">
      <alignment horizontal="center"/>
    </xf>
    <xf numFmtId="0" fontId="1" fillId="0" borderId="9" xfId="0" applyFont="1" applyFill="1" applyBorder="1" applyAlignment="1">
      <alignment horizontal="center" vertical="center" wrapText="1"/>
    </xf>
    <xf numFmtId="0" fontId="4" fillId="5" borderId="17" xfId="0" applyFont="1" applyFill="1" applyBorder="1" applyAlignment="1">
      <alignment horizontal="center"/>
    </xf>
    <xf numFmtId="0" fontId="4" fillId="5" borderId="18" xfId="0" applyFont="1" applyFill="1" applyBorder="1" applyAlignment="1">
      <alignment horizontal="center"/>
    </xf>
    <xf numFmtId="0" fontId="0" fillId="4" borderId="11" xfId="0" applyFill="1" applyBorder="1"/>
    <xf numFmtId="0" fontId="0" fillId="0" borderId="0" xfId="0"/>
    <xf numFmtId="0" fontId="6" fillId="0" borderId="9" xfId="0" applyFont="1" applyBorder="1" applyAlignment="1">
      <alignment horizontal="center" vertical="center" wrapText="1"/>
    </xf>
    <xf numFmtId="0" fontId="6" fillId="0" borderId="9" xfId="0" applyFont="1" applyBorder="1" applyAlignment="1">
      <alignment horizontal="center" vertical="center"/>
    </xf>
    <xf numFmtId="9" fontId="1" fillId="0" borderId="9" xfId="0" applyNumberFormat="1" applyFont="1" applyBorder="1" applyAlignment="1">
      <alignment horizontal="center" vertical="center" wrapText="1"/>
    </xf>
    <xf numFmtId="0" fontId="8"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8" fillId="11" borderId="5" xfId="0" applyFont="1" applyFill="1" applyBorder="1" applyAlignment="1">
      <alignment horizontal="left" vertical="center" wrapText="1"/>
    </xf>
    <xf numFmtId="0" fontId="9" fillId="11" borderId="7" xfId="0" applyFont="1" applyFill="1" applyBorder="1" applyAlignment="1">
      <alignment vertical="center"/>
    </xf>
    <xf numFmtId="0" fontId="8" fillId="11" borderId="8" xfId="0" applyFont="1" applyFill="1" applyBorder="1" applyAlignment="1">
      <alignment vertical="center" wrapText="1"/>
    </xf>
    <xf numFmtId="0" fontId="8" fillId="11" borderId="5" xfId="0" applyFont="1" applyFill="1" applyBorder="1" applyAlignment="1">
      <alignment vertical="center" wrapText="1"/>
    </xf>
    <xf numFmtId="0" fontId="11" fillId="11" borderId="8" xfId="0" applyFont="1" applyFill="1" applyBorder="1" applyAlignment="1">
      <alignment vertical="center" wrapText="1"/>
    </xf>
    <xf numFmtId="0" fontId="13" fillId="11" borderId="5" xfId="0" applyFont="1" applyFill="1" applyBorder="1" applyAlignment="1">
      <alignment horizontal="left" vertical="center" wrapText="1"/>
    </xf>
    <xf numFmtId="0" fontId="0" fillId="0" borderId="9" xfId="0" applyBorder="1"/>
    <xf numFmtId="0" fontId="6" fillId="0" borderId="9" xfId="0" quotePrefix="1" applyFont="1" applyBorder="1" applyAlignment="1">
      <alignment horizontal="center" vertical="center" wrapText="1"/>
    </xf>
    <xf numFmtId="0" fontId="4" fillId="8" borderId="9" xfId="0" applyFont="1" applyFill="1" applyBorder="1" applyAlignment="1">
      <alignment horizontal="center" vertical="center" wrapText="1"/>
    </xf>
    <xf numFmtId="16" fontId="1" fillId="0" borderId="9" xfId="0" applyNumberFormat="1" applyFont="1" applyBorder="1" applyAlignment="1">
      <alignment horizontal="center" vertical="center" wrapText="1"/>
    </xf>
    <xf numFmtId="0" fontId="1" fillId="2" borderId="9" xfId="0" applyFont="1" applyFill="1" applyBorder="1" applyAlignment="1">
      <alignment horizontal="left" vertical="center" wrapText="1" indent="3"/>
    </xf>
    <xf numFmtId="0" fontId="1" fillId="6" borderId="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1" fillId="0" borderId="9" xfId="0" applyFont="1" applyBorder="1" applyAlignment="1">
      <alignment vertical="center" wrapText="1"/>
    </xf>
    <xf numFmtId="0" fontId="1" fillId="0" borderId="9" xfId="0" applyFont="1" applyBorder="1" applyAlignment="1">
      <alignment wrapText="1"/>
    </xf>
    <xf numFmtId="0" fontId="0" fillId="12" borderId="0" xfId="0" applyFill="1"/>
    <xf numFmtId="0" fontId="1" fillId="12" borderId="0" xfId="0" applyFont="1" applyFill="1" applyAlignment="1">
      <alignment horizontal="left" vertical="center" wrapText="1" indent="1"/>
    </xf>
    <xf numFmtId="0" fontId="0" fillId="12" borderId="0" xfId="0" applyFill="1" applyAlignment="1">
      <alignment wrapText="1"/>
    </xf>
    <xf numFmtId="0" fontId="7" fillId="12" borderId="0" xfId="0" applyFont="1" applyFill="1" applyBorder="1" applyAlignment="1">
      <alignment wrapText="1"/>
    </xf>
    <xf numFmtId="0" fontId="10" fillId="11" borderId="8" xfId="0" applyFont="1" applyFill="1" applyBorder="1" applyAlignment="1">
      <alignment horizontal="left" vertical="center" wrapText="1"/>
    </xf>
    <xf numFmtId="9" fontId="1" fillId="0" borderId="9" xfId="0" applyNumberFormat="1" applyFont="1" applyFill="1" applyBorder="1" applyAlignment="1">
      <alignment horizontal="center" vertical="center" wrapText="1"/>
    </xf>
    <xf numFmtId="164" fontId="1" fillId="0" borderId="9" xfId="0" quotePrefix="1"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6" fillId="0" borderId="9" xfId="0" applyFont="1" applyBorder="1" applyAlignment="1">
      <alignment horizontal="center" vertical="center" wrapText="1"/>
    </xf>
    <xf numFmtId="0" fontId="1" fillId="0" borderId="9" xfId="0" applyFont="1" applyBorder="1" applyAlignment="1">
      <alignment vertical="center" wrapText="1"/>
    </xf>
    <xf numFmtId="0" fontId="1" fillId="0" borderId="9" xfId="0" quotePrefix="1" applyFont="1" applyFill="1" applyBorder="1" applyAlignment="1">
      <alignment horizontal="center" vertical="center" wrapText="1"/>
    </xf>
    <xf numFmtId="0" fontId="15" fillId="0" borderId="0" xfId="0" applyFont="1"/>
    <xf numFmtId="0" fontId="6" fillId="0" borderId="7" xfId="0" applyFont="1" applyFill="1" applyBorder="1" applyAlignment="1">
      <alignment horizontal="center" vertical="center"/>
    </xf>
    <xf numFmtId="0" fontId="9" fillId="11" borderId="7" xfId="0" applyFont="1" applyFill="1" applyBorder="1" applyAlignment="1">
      <alignment vertical="center" wrapText="1"/>
    </xf>
    <xf numFmtId="0" fontId="12" fillId="0" borderId="9" xfId="0" applyFont="1" applyBorder="1" applyAlignment="1">
      <alignment horizontal="center" vertical="center"/>
    </xf>
    <xf numFmtId="2" fontId="2" fillId="0" borderId="9" xfId="0" applyNumberFormat="1" applyFont="1" applyFill="1" applyBorder="1" applyAlignment="1">
      <alignment horizontal="center" vertical="center" wrapText="1"/>
    </xf>
    <xf numFmtId="164" fontId="1" fillId="12" borderId="9" xfId="0" quotePrefix="1" applyNumberFormat="1" applyFont="1" applyFill="1" applyBorder="1" applyAlignment="1">
      <alignment horizontal="center" vertical="center" wrapText="1"/>
    </xf>
    <xf numFmtId="165" fontId="6" fillId="0" borderId="9" xfId="0" applyNumberFormat="1" applyFont="1" applyBorder="1" applyAlignment="1">
      <alignment horizontal="center" vertical="center"/>
    </xf>
    <xf numFmtId="0" fontId="6" fillId="3" borderId="9" xfId="0" applyFont="1" applyFill="1" applyBorder="1" applyAlignment="1">
      <alignment horizontal="center" vertical="center" wrapText="1"/>
    </xf>
    <xf numFmtId="0" fontId="1" fillId="12" borderId="0" xfId="0" applyFont="1" applyFill="1" applyAlignment="1">
      <alignment horizontal="left" vertical="center" indent="1"/>
    </xf>
    <xf numFmtId="0" fontId="14" fillId="11" borderId="7" xfId="0" applyFont="1" applyFill="1" applyBorder="1" applyAlignment="1">
      <alignment vertical="center" wrapText="1"/>
    </xf>
    <xf numFmtId="0" fontId="15" fillId="12" borderId="0" xfId="0" applyFont="1" applyFill="1"/>
    <xf numFmtId="0" fontId="16" fillId="12" borderId="0" xfId="0" applyFont="1" applyFill="1" applyAlignment="1">
      <alignment vertical="center"/>
    </xf>
    <xf numFmtId="0" fontId="1" fillId="12" borderId="0" xfId="0" applyFont="1" applyFill="1" applyAlignment="1">
      <alignment vertical="center"/>
    </xf>
    <xf numFmtId="0" fontId="11" fillId="11" borderId="21" xfId="0" applyFont="1" applyFill="1" applyBorder="1" applyAlignment="1">
      <alignment wrapText="1"/>
    </xf>
    <xf numFmtId="0" fontId="11" fillId="12" borderId="0" xfId="0" applyFont="1" applyFill="1"/>
    <xf numFmtId="0" fontId="11" fillId="12" borderId="0" xfId="0" applyFont="1" applyFill="1" applyAlignment="1">
      <alignment wrapText="1"/>
    </xf>
    <xf numFmtId="0" fontId="12" fillId="11" borderId="22" xfId="0" applyFont="1" applyFill="1" applyBorder="1" applyAlignment="1">
      <alignment horizontal="left" vertical="center"/>
    </xf>
    <xf numFmtId="0" fontId="11" fillId="11" borderId="14" xfId="0" applyFont="1" applyFill="1" applyBorder="1" applyAlignment="1">
      <alignment wrapText="1"/>
    </xf>
    <xf numFmtId="0" fontId="11" fillId="11" borderId="19" xfId="0" applyFont="1" applyFill="1" applyBorder="1" applyAlignment="1">
      <alignment wrapText="1"/>
    </xf>
    <xf numFmtId="0" fontId="11" fillId="11" borderId="20" xfId="0" applyFont="1" applyFill="1" applyBorder="1" applyAlignment="1">
      <alignment vertical="center"/>
    </xf>
    <xf numFmtId="0" fontId="11" fillId="12" borderId="0" xfId="0" applyFont="1" applyFill="1" applyBorder="1"/>
    <xf numFmtId="0" fontId="11" fillId="12" borderId="0" xfId="0" applyFont="1" applyFill="1" applyBorder="1" applyAlignment="1">
      <alignment vertical="center" wrapText="1"/>
    </xf>
    <xf numFmtId="0" fontId="11" fillId="11" borderId="18" xfId="0" applyFont="1" applyFill="1" applyBorder="1" applyAlignment="1">
      <alignment vertical="center"/>
    </xf>
    <xf numFmtId="0" fontId="11" fillId="11" borderId="19" xfId="0" applyFont="1" applyFill="1" applyBorder="1" applyAlignment="1">
      <alignment vertical="center" wrapText="1"/>
    </xf>
    <xf numFmtId="0" fontId="11" fillId="11" borderId="19" xfId="0" applyFont="1" applyFill="1" applyBorder="1" applyAlignment="1">
      <alignment horizontal="left"/>
    </xf>
    <xf numFmtId="0" fontId="11" fillId="11" borderId="21" xfId="0" applyFont="1" applyFill="1" applyBorder="1"/>
    <xf numFmtId="0" fontId="11" fillId="11" borderId="19" xfId="0" applyFont="1" applyFill="1" applyBorder="1" applyAlignment="1">
      <alignment vertical="top" wrapText="1"/>
    </xf>
    <xf numFmtId="0" fontId="18" fillId="0" borderId="0" xfId="0" applyFont="1" applyAlignment="1">
      <alignment vertical="center"/>
    </xf>
    <xf numFmtId="165" fontId="0" fillId="0" borderId="0" xfId="0" applyNumberFormat="1"/>
    <xf numFmtId="9" fontId="0" fillId="0" borderId="9" xfId="2" applyFont="1" applyBorder="1"/>
    <xf numFmtId="164" fontId="0" fillId="0" borderId="9" xfId="2" applyNumberFormat="1" applyFont="1" applyBorder="1"/>
    <xf numFmtId="165" fontId="19" fillId="0" borderId="0" xfId="0" applyNumberFormat="1" applyFont="1" applyFill="1" applyBorder="1" applyAlignment="1">
      <alignment horizontal="right" vertical="center"/>
    </xf>
    <xf numFmtId="166" fontId="19" fillId="0" borderId="9" xfId="0" applyNumberFormat="1" applyFont="1" applyFill="1" applyBorder="1" applyAlignment="1">
      <alignment horizontal="right" vertical="center"/>
    </xf>
    <xf numFmtId="3" fontId="19" fillId="0" borderId="8" xfId="0" applyNumberFormat="1" applyFont="1" applyFill="1" applyBorder="1" applyAlignment="1">
      <alignment horizontal="right" vertical="center"/>
    </xf>
    <xf numFmtId="0" fontId="0" fillId="0" borderId="9" xfId="0" applyBorder="1" applyAlignment="1">
      <alignment wrapText="1"/>
    </xf>
    <xf numFmtId="0" fontId="7" fillId="0" borderId="9" xfId="0" applyFont="1" applyBorder="1" applyAlignment="1">
      <alignment horizontal="center" wrapText="1"/>
    </xf>
    <xf numFmtId="0" fontId="7" fillId="0" borderId="9" xfId="0" applyFont="1" applyBorder="1" applyAlignment="1">
      <alignment horizontal="center"/>
    </xf>
    <xf numFmtId="167" fontId="0" fillId="0" borderId="9" xfId="1" applyNumberFormat="1" applyFont="1" applyBorder="1" applyAlignment="1">
      <alignment wrapText="1"/>
    </xf>
    <xf numFmtId="167" fontId="0" fillId="0" borderId="9" xfId="1" applyNumberFormat="1" applyFont="1" applyBorder="1"/>
    <xf numFmtId="168" fontId="0" fillId="0" borderId="9" xfId="1" applyNumberFormat="1" applyFont="1" applyBorder="1"/>
    <xf numFmtId="0" fontId="0" fillId="0" borderId="23" xfId="0" applyFill="1" applyBorder="1"/>
    <xf numFmtId="43" fontId="0" fillId="0" borderId="9" xfId="0" applyNumberFormat="1" applyBorder="1"/>
    <xf numFmtId="167" fontId="11" fillId="0" borderId="9" xfId="1" applyNumberFormat="1" applyFont="1" applyBorder="1" applyAlignment="1">
      <alignment wrapText="1"/>
    </xf>
    <xf numFmtId="43" fontId="0" fillId="0" borderId="9" xfId="1" applyNumberFormat="1" applyFont="1" applyFill="1" applyBorder="1"/>
    <xf numFmtId="0" fontId="0" fillId="0" borderId="23" xfId="0" applyBorder="1"/>
    <xf numFmtId="167" fontId="0" fillId="0" borderId="9" xfId="0" applyNumberFormat="1" applyBorder="1"/>
    <xf numFmtId="0" fontId="7" fillId="0" borderId="9" xfId="0" applyFont="1" applyBorder="1"/>
    <xf numFmtId="10" fontId="1" fillId="0" borderId="9" xfId="0" quotePrefix="1" applyNumberFormat="1" applyFont="1" applyFill="1" applyBorder="1" applyAlignment="1">
      <alignment horizontal="center" vertical="center" wrapText="1"/>
    </xf>
    <xf numFmtId="164" fontId="6" fillId="0" borderId="9" xfId="2" applyNumberFormat="1" applyFont="1" applyBorder="1" applyAlignment="1">
      <alignment horizontal="center" vertical="center"/>
    </xf>
    <xf numFmtId="169" fontId="6" fillId="0" borderId="9" xfId="0" applyNumberFormat="1" applyFont="1" applyBorder="1" applyAlignment="1">
      <alignment horizontal="center" vertical="center"/>
    </xf>
    <xf numFmtId="170" fontId="1" fillId="0" borderId="9" xfId="0" quotePrefix="1" applyNumberFormat="1" applyFont="1" applyFill="1" applyBorder="1" applyAlignment="1">
      <alignment horizontal="center" vertical="center" wrapText="1"/>
    </xf>
    <xf numFmtId="0" fontId="0" fillId="10" borderId="9" xfId="0" applyFill="1" applyBorder="1" applyAlignment="1">
      <alignment horizontal="center"/>
    </xf>
    <xf numFmtId="170" fontId="1" fillId="12" borderId="9" xfId="0" quotePrefix="1" applyNumberFormat="1" applyFont="1" applyFill="1" applyBorder="1" applyAlignment="1">
      <alignment horizontal="center" vertical="center" wrapText="1"/>
    </xf>
    <xf numFmtId="0" fontId="0" fillId="10" borderId="9" xfId="0" applyFill="1" applyBorder="1" applyAlignment="1">
      <alignment horizontal="center" vertical="center"/>
    </xf>
    <xf numFmtId="0" fontId="7" fillId="0" borderId="9" xfId="0" applyFont="1" applyBorder="1" applyAlignment="1">
      <alignment horizontal="centerContinuous"/>
    </xf>
    <xf numFmtId="0" fontId="6" fillId="0" borderId="7" xfId="0" applyFont="1" applyFill="1" applyBorder="1" applyAlignment="1">
      <alignment horizontal="center" vertical="center" wrapText="1"/>
    </xf>
    <xf numFmtId="0" fontId="1" fillId="0" borderId="9" xfId="0" applyFont="1" applyFill="1" applyBorder="1" applyAlignment="1">
      <alignment vertical="center" wrapText="1"/>
    </xf>
    <xf numFmtId="0" fontId="1" fillId="10" borderId="9" xfId="0" applyFont="1" applyFill="1" applyBorder="1" applyAlignment="1">
      <alignment horizontal="center" vertical="center" wrapText="1"/>
    </xf>
    <xf numFmtId="0" fontId="0" fillId="0" borderId="0" xfId="0" applyFill="1"/>
    <xf numFmtId="0" fontId="0" fillId="0" borderId="10" xfId="0" applyFill="1" applyBorder="1" applyAlignment="1">
      <alignment wrapText="1"/>
    </xf>
    <xf numFmtId="0" fontId="6" fillId="0" borderId="10" xfId="0" applyFont="1" applyFill="1" applyBorder="1" applyAlignment="1">
      <alignment horizontal="center" wrapText="1"/>
    </xf>
    <xf numFmtId="0" fontId="14" fillId="0" borderId="10" xfId="0" applyFont="1" applyFill="1" applyBorder="1" applyAlignment="1">
      <alignment horizontal="center" wrapText="1"/>
    </xf>
    <xf numFmtId="0" fontId="1" fillId="0" borderId="0" xfId="0" applyFont="1" applyFill="1" applyBorder="1" applyAlignment="1">
      <alignment horizontal="center" vertical="center" wrapText="1"/>
    </xf>
    <xf numFmtId="0" fontId="1" fillId="0" borderId="0" xfId="0" quotePrefix="1" applyFont="1" applyFill="1" applyBorder="1" applyAlignment="1">
      <alignment horizontal="center" vertical="center" wrapText="1"/>
    </xf>
    <xf numFmtId="0" fontId="6" fillId="0" borderId="0" xfId="0" applyFont="1" applyFill="1" applyBorder="1" applyAlignment="1">
      <alignment horizontal="center" vertical="center" wrapText="1"/>
    </xf>
    <xf numFmtId="0" fontId="1" fillId="0" borderId="0" xfId="0" applyFont="1" applyFill="1" applyAlignment="1">
      <alignment horizontal="left" vertical="center" indent="1"/>
    </xf>
    <xf numFmtId="0" fontId="1" fillId="0" borderId="9" xfId="0" applyFont="1" applyFill="1" applyBorder="1" applyAlignment="1">
      <alignment horizontal="left" vertical="center" wrapText="1"/>
    </xf>
    <xf numFmtId="0" fontId="6" fillId="0" borderId="9" xfId="0" applyFont="1" applyFill="1" applyBorder="1" applyAlignment="1">
      <alignment vertical="center" wrapText="1"/>
    </xf>
    <xf numFmtId="9" fontId="6" fillId="0" borderId="9" xfId="0" applyNumberFormat="1" applyFont="1" applyFill="1" applyBorder="1" applyAlignment="1">
      <alignment horizontal="center" vertical="center" wrapText="1"/>
    </xf>
    <xf numFmtId="0" fontId="6" fillId="0" borderId="9" xfId="0" applyFont="1" applyFill="1" applyBorder="1" applyAlignment="1">
      <alignment horizontal="center" vertical="center" wrapText="1"/>
    </xf>
    <xf numFmtId="164" fontId="6" fillId="0" borderId="9" xfId="5" quotePrefix="1" applyNumberFormat="1" applyFont="1" applyFill="1" applyBorder="1" applyAlignment="1">
      <alignment horizontal="center" vertical="center" wrapText="1"/>
    </xf>
    <xf numFmtId="9" fontId="1" fillId="0" borderId="9" xfId="0" quotePrefix="1" applyNumberFormat="1" applyFont="1" applyFill="1" applyBorder="1" applyAlignment="1">
      <alignment horizontal="center" vertical="center" wrapText="1"/>
    </xf>
    <xf numFmtId="0" fontId="11" fillId="0" borderId="0" xfId="0" applyFont="1" applyFill="1" applyBorder="1" applyAlignment="1">
      <alignment vertical="center" wrapText="1"/>
    </xf>
    <xf numFmtId="0" fontId="6" fillId="0" borderId="9" xfId="0" quotePrefix="1" applyFont="1" applyFill="1" applyBorder="1" applyAlignment="1">
      <alignment horizontal="center" vertical="center" wrapText="1"/>
    </xf>
    <xf numFmtId="165" fontId="6" fillId="0" borderId="9" xfId="0" applyNumberFormat="1" applyFont="1" applyFill="1" applyBorder="1" applyAlignment="1">
      <alignment horizontal="center" vertical="center"/>
    </xf>
    <xf numFmtId="0" fontId="11" fillId="11" borderId="21" xfId="0" applyFont="1" applyFill="1" applyBorder="1" applyAlignment="1">
      <alignment vertical="top" wrapText="1"/>
    </xf>
    <xf numFmtId="9" fontId="6" fillId="0" borderId="9" xfId="0" quotePrefix="1" applyNumberFormat="1"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9" xfId="0" quotePrefix="1" applyNumberFormat="1" applyFont="1" applyFill="1" applyBorder="1" applyAlignment="1">
      <alignment horizontal="center" vertical="center" wrapText="1"/>
    </xf>
    <xf numFmtId="9" fontId="6" fillId="0" borderId="9" xfId="0" applyNumberFormat="1" applyFont="1" applyBorder="1" applyAlignment="1">
      <alignment horizontal="center" vertical="center" wrapText="1"/>
    </xf>
    <xf numFmtId="0" fontId="6" fillId="0" borderId="9" xfId="0" applyFont="1" applyBorder="1" applyAlignment="1">
      <alignment horizontal="center" vertical="center" wrapText="1"/>
    </xf>
    <xf numFmtId="2" fontId="2" fillId="0" borderId="9" xfId="0" applyNumberFormat="1" applyFont="1" applyFill="1" applyBorder="1" applyAlignment="1">
      <alignment horizontal="center" vertical="center" wrapText="1"/>
    </xf>
    <xf numFmtId="164" fontId="1" fillId="0" borderId="9" xfId="0" quotePrefix="1" applyNumberFormat="1" applyFont="1" applyFill="1" applyBorder="1" applyAlignment="1">
      <alignment horizontal="center" vertical="center" wrapText="1"/>
    </xf>
    <xf numFmtId="0" fontId="1" fillId="0" borderId="9" xfId="0" quotePrefix="1" applyFont="1" applyFill="1" applyBorder="1" applyAlignment="1">
      <alignment horizontal="center" vertical="center" wrapText="1"/>
    </xf>
    <xf numFmtId="0" fontId="6" fillId="0" borderId="7" xfId="0" applyFont="1" applyFill="1" applyBorder="1" applyAlignment="1">
      <alignment horizontal="center" vertical="center"/>
    </xf>
    <xf numFmtId="9" fontId="1" fillId="0" borderId="9" xfId="0" quotePrefix="1" applyNumberFormat="1" applyFont="1" applyFill="1" applyBorder="1" applyAlignment="1">
      <alignment horizontal="center" vertical="center" wrapText="1"/>
    </xf>
    <xf numFmtId="0" fontId="1" fillId="2" borderId="9" xfId="0" applyFont="1" applyFill="1" applyBorder="1" applyAlignment="1">
      <alignment horizontal="center" vertical="center" wrapText="1"/>
    </xf>
    <xf numFmtId="0" fontId="11" fillId="11" borderId="18" xfId="0" applyFont="1" applyFill="1" applyBorder="1" applyAlignment="1">
      <alignment vertical="top" wrapText="1"/>
    </xf>
    <xf numFmtId="0" fontId="11" fillId="11" borderId="20" xfId="0" applyFont="1" applyFill="1" applyBorder="1" applyAlignment="1">
      <alignment vertical="top" wrapText="1"/>
    </xf>
    <xf numFmtId="0" fontId="25" fillId="12" borderId="0" xfId="0" applyFont="1" applyFill="1" applyAlignment="1">
      <alignment horizontal="left" vertical="center" indent="1"/>
    </xf>
    <xf numFmtId="0" fontId="25" fillId="12" borderId="0" xfId="0" applyFont="1" applyFill="1" applyAlignment="1">
      <alignment horizontal="left" vertical="center" wrapText="1" indent="1"/>
    </xf>
    <xf numFmtId="0" fontId="25" fillId="12" borderId="0" xfId="0" applyFont="1" applyFill="1" applyAlignment="1">
      <alignment horizontal="left" vertical="center"/>
    </xf>
    <xf numFmtId="0" fontId="24" fillId="12" borderId="0" xfId="0" applyFont="1" applyFill="1"/>
    <xf numFmtId="0" fontId="11" fillId="11" borderId="19" xfId="0" applyFont="1" applyFill="1" applyBorder="1" applyAlignment="1">
      <alignment horizontal="left" wrapText="1"/>
    </xf>
    <xf numFmtId="0" fontId="11" fillId="11" borderId="20" xfId="0" applyFont="1" applyFill="1" applyBorder="1" applyAlignment="1">
      <alignment horizontal="left" vertical="center"/>
    </xf>
    <xf numFmtId="0" fontId="11" fillId="11" borderId="21" xfId="0" applyFont="1" applyFill="1" applyBorder="1" applyAlignment="1">
      <alignment horizontal="left" wrapText="1"/>
    </xf>
    <xf numFmtId="0" fontId="12" fillId="11" borderId="19" xfId="0" applyFont="1" applyFill="1" applyBorder="1" applyAlignment="1">
      <alignment horizontal="left" wrapText="1"/>
    </xf>
    <xf numFmtId="0" fontId="12" fillId="11" borderId="18" xfId="0" applyFont="1" applyFill="1" applyBorder="1" applyAlignment="1">
      <alignment horizontal="left" vertical="center"/>
    </xf>
    <xf numFmtId="0" fontId="5" fillId="2" borderId="9" xfId="0" applyFont="1" applyFill="1" applyBorder="1" applyAlignment="1">
      <alignment horizontal="center" vertical="center" wrapText="1"/>
    </xf>
    <xf numFmtId="0" fontId="12" fillId="11" borderId="7" xfId="0" applyFont="1" applyFill="1" applyBorder="1" applyAlignment="1">
      <alignment horizontal="left" vertical="center"/>
    </xf>
    <xf numFmtId="0" fontId="12" fillId="11" borderId="22" xfId="0" applyFont="1" applyFill="1" applyBorder="1" applyAlignment="1">
      <alignment vertical="center"/>
    </xf>
    <xf numFmtId="0" fontId="12" fillId="11" borderId="18" xfId="0" applyFont="1" applyFill="1" applyBorder="1" applyAlignment="1">
      <alignment horizontal="left"/>
    </xf>
    <xf numFmtId="0" fontId="12" fillId="11" borderId="22" xfId="0" applyFont="1" applyFill="1" applyBorder="1" applyAlignment="1">
      <alignment horizontal="left"/>
    </xf>
    <xf numFmtId="0" fontId="11" fillId="11" borderId="14" xfId="0" applyFont="1" applyFill="1" applyBorder="1" applyAlignment="1"/>
    <xf numFmtId="0" fontId="9" fillId="11" borderId="22" xfId="0" applyFont="1" applyFill="1" applyBorder="1" applyAlignment="1">
      <alignment vertical="center"/>
    </xf>
    <xf numFmtId="0" fontId="12" fillId="11" borderId="19" xfId="0" applyFont="1" applyFill="1" applyBorder="1"/>
    <xf numFmtId="0" fontId="12" fillId="12" borderId="0" xfId="0" applyFont="1" applyFill="1"/>
    <xf numFmtId="0" fontId="12" fillId="11" borderId="19" xfId="0" applyFont="1" applyFill="1" applyBorder="1" applyAlignment="1">
      <alignment horizontal="left"/>
    </xf>
    <xf numFmtId="0" fontId="12" fillId="11" borderId="14" xfId="0" applyFont="1" applyFill="1" applyBorder="1" applyAlignment="1">
      <alignment horizontal="left"/>
    </xf>
    <xf numFmtId="0" fontId="11" fillId="11" borderId="14" xfId="0" applyFont="1" applyFill="1" applyBorder="1" applyAlignment="1">
      <alignment horizontal="left"/>
    </xf>
    <xf numFmtId="0" fontId="12" fillId="11" borderId="7" xfId="0" applyFont="1" applyFill="1" applyBorder="1" applyAlignment="1"/>
    <xf numFmtId="0" fontId="12" fillId="11" borderId="14" xfId="0" applyFont="1" applyFill="1" applyBorder="1" applyAlignment="1">
      <alignment wrapText="1"/>
    </xf>
    <xf numFmtId="0" fontId="1" fillId="12" borderId="9" xfId="0" quotePrefix="1" applyNumberFormat="1" applyFont="1" applyFill="1" applyBorder="1" applyAlignment="1">
      <alignment horizontal="center" vertical="center" wrapText="1"/>
    </xf>
    <xf numFmtId="9" fontId="6" fillId="12" borderId="9" xfId="0" quotePrefix="1" applyNumberFormat="1" applyFont="1" applyFill="1" applyBorder="1" applyAlignment="1">
      <alignment horizontal="center" vertical="center" wrapText="1"/>
    </xf>
    <xf numFmtId="2" fontId="1" fillId="12" borderId="9" xfId="0" applyNumberFormat="1" applyFont="1" applyFill="1" applyBorder="1" applyAlignment="1">
      <alignment horizontal="center" vertical="center" wrapText="1"/>
    </xf>
    <xf numFmtId="0" fontId="24" fillId="12" borderId="0" xfId="0" applyFont="1" applyFill="1" applyAlignment="1">
      <alignment vertical="center"/>
    </xf>
    <xf numFmtId="0" fontId="12" fillId="11" borderId="7" xfId="0" applyFont="1" applyFill="1" applyBorder="1" applyAlignment="1">
      <alignment vertical="center"/>
    </xf>
    <xf numFmtId="0" fontId="1" fillId="0" borderId="9" xfId="0" quotePrefix="1" applyFont="1" applyFill="1" applyBorder="1" applyAlignment="1">
      <alignment horizontal="center" vertical="center" wrapText="1"/>
    </xf>
    <xf numFmtId="0" fontId="11" fillId="11" borderId="18" xfId="0" applyFont="1" applyFill="1" applyBorder="1" applyAlignment="1">
      <alignment horizontal="left" vertical="center"/>
    </xf>
    <xf numFmtId="0" fontId="11" fillId="11" borderId="20" xfId="0" applyFont="1" applyFill="1" applyBorder="1"/>
    <xf numFmtId="0" fontId="12" fillId="11" borderId="22" xfId="0" applyFont="1" applyFill="1" applyBorder="1" applyAlignment="1"/>
    <xf numFmtId="0" fontId="12" fillId="11" borderId="22" xfId="0" applyFont="1" applyFill="1" applyBorder="1"/>
    <xf numFmtId="0" fontId="11" fillId="11" borderId="18" xfId="0" applyFont="1" applyFill="1" applyBorder="1" applyAlignment="1"/>
    <xf numFmtId="0" fontId="11" fillId="11" borderId="19" xfId="0" applyFont="1" applyFill="1" applyBorder="1" applyAlignment="1"/>
    <xf numFmtId="0" fontId="11" fillId="11" borderId="21" xfId="0" applyFont="1" applyFill="1" applyBorder="1" applyAlignment="1">
      <alignment vertical="center" wrapText="1"/>
    </xf>
    <xf numFmtId="0" fontId="12" fillId="11" borderId="14" xfId="0" applyFont="1" applyFill="1" applyBorder="1"/>
    <xf numFmtId="0" fontId="12" fillId="11" borderId="18" xfId="0" applyFont="1" applyFill="1" applyBorder="1"/>
    <xf numFmtId="0" fontId="11" fillId="0" borderId="0" xfId="0" applyFont="1" applyFill="1" applyBorder="1" applyAlignment="1">
      <alignment horizontal="left"/>
    </xf>
    <xf numFmtId="0" fontId="24" fillId="11" borderId="21" xfId="0" applyFont="1" applyFill="1" applyBorder="1" applyAlignment="1">
      <alignment vertical="top" wrapText="1"/>
    </xf>
    <xf numFmtId="0" fontId="26" fillId="11" borderId="21" xfId="0" applyFont="1" applyFill="1" applyBorder="1" applyAlignment="1">
      <alignment vertical="top"/>
    </xf>
    <xf numFmtId="0" fontId="26" fillId="11" borderId="19" xfId="0" applyFont="1" applyFill="1" applyBorder="1" applyAlignment="1">
      <alignment horizontal="left" wrapText="1"/>
    </xf>
    <xf numFmtId="0" fontId="24" fillId="0" borderId="0" xfId="0" applyFont="1" applyFill="1"/>
    <xf numFmtId="165" fontId="6" fillId="0" borderId="9" xfId="0" applyNumberFormat="1" applyFont="1" applyFill="1" applyBorder="1" applyAlignment="1">
      <alignment horizontal="center" vertical="center" wrapText="1"/>
    </xf>
    <xf numFmtId="165" fontId="6" fillId="0" borderId="9" xfId="0" quotePrefix="1" applyNumberFormat="1" applyFont="1" applyFill="1" applyBorder="1" applyAlignment="1">
      <alignment horizontal="center" vertical="center"/>
    </xf>
    <xf numFmtId="0" fontId="12" fillId="11" borderId="7" xfId="0" applyFont="1" applyFill="1" applyBorder="1" applyAlignment="1">
      <alignment horizontal="left"/>
    </xf>
    <xf numFmtId="0" fontId="6" fillId="12" borderId="9" xfId="0" applyFont="1" applyFill="1" applyBorder="1" applyAlignment="1">
      <alignment horizontal="center" vertical="center" wrapText="1"/>
    </xf>
    <xf numFmtId="0" fontId="12" fillId="11" borderId="9" xfId="0" applyFont="1" applyFill="1" applyBorder="1" applyAlignment="1">
      <alignment vertical="center" wrapText="1"/>
    </xf>
    <xf numFmtId="0" fontId="11" fillId="11" borderId="19" xfId="0" applyFont="1" applyFill="1" applyBorder="1" applyAlignment="1">
      <alignment vertical="top"/>
    </xf>
    <xf numFmtId="0" fontId="11" fillId="11" borderId="19" xfId="0" applyFont="1" applyFill="1" applyBorder="1"/>
    <xf numFmtId="0" fontId="27" fillId="11" borderId="19" xfId="0" applyFont="1" applyFill="1" applyBorder="1" applyAlignment="1">
      <alignment horizontal="left" wrapText="1" indent="4"/>
    </xf>
    <xf numFmtId="0" fontId="11" fillId="11" borderId="19" xfId="0" applyFont="1" applyFill="1" applyBorder="1" applyAlignment="1">
      <alignment horizontal="left" vertical="center" wrapText="1"/>
    </xf>
    <xf numFmtId="0" fontId="0" fillId="11" borderId="19" xfId="0" applyFont="1" applyFill="1" applyBorder="1" applyAlignment="1">
      <alignment vertical="top" wrapText="1"/>
    </xf>
    <xf numFmtId="0" fontId="28" fillId="11" borderId="19" xfId="0" applyFont="1" applyFill="1" applyBorder="1" applyAlignment="1">
      <alignment horizontal="left" wrapText="1" indent="4"/>
    </xf>
    <xf numFmtId="164" fontId="6" fillId="0" borderId="9" xfId="0" quotePrefix="1" applyNumberFormat="1" applyFont="1" applyFill="1" applyBorder="1" applyAlignment="1">
      <alignment horizontal="center" vertical="center" wrapText="1"/>
    </xf>
    <xf numFmtId="0" fontId="13" fillId="11" borderId="5" xfId="0" applyFont="1" applyFill="1" applyBorder="1" applyAlignment="1">
      <alignment horizontal="left" vertical="center" wrapText="1" indent="3"/>
    </xf>
    <xf numFmtId="0" fontId="13" fillId="11" borderId="8" xfId="0" applyFont="1" applyFill="1" applyBorder="1" applyAlignment="1">
      <alignment horizontal="left" vertical="center" wrapText="1" indent="3"/>
    </xf>
    <xf numFmtId="0" fontId="6" fillId="0" borderId="9" xfId="0" quotePrefix="1" applyNumberFormat="1" applyFont="1" applyFill="1" applyBorder="1" applyAlignment="1">
      <alignment horizontal="center" vertical="center"/>
    </xf>
    <xf numFmtId="0" fontId="30" fillId="0" borderId="0" xfId="0" applyFont="1"/>
    <xf numFmtId="0" fontId="25" fillId="0" borderId="0" xfId="0" applyFont="1" applyFill="1" applyAlignment="1">
      <alignment horizontal="left" vertical="center" wrapText="1"/>
    </xf>
    <xf numFmtId="0" fontId="1" fillId="0" borderId="0" xfId="0" applyFont="1" applyFill="1" applyAlignment="1">
      <alignment horizontal="left" vertical="center" wrapText="1"/>
    </xf>
    <xf numFmtId="0" fontId="22" fillId="12" borderId="26" xfId="0" applyFont="1" applyFill="1" applyBorder="1" applyAlignment="1">
      <alignment horizontal="left" vertical="center" wrapText="1"/>
    </xf>
    <xf numFmtId="0" fontId="5" fillId="12" borderId="26" xfId="0" applyFont="1" applyFill="1" applyBorder="1" applyAlignment="1">
      <alignment horizontal="left" vertical="center" wrapText="1"/>
    </xf>
    <xf numFmtId="0" fontId="4" fillId="9" borderId="7" xfId="0" applyFont="1" applyFill="1" applyBorder="1" applyAlignment="1">
      <alignment horizontal="center" vertical="center" wrapText="1"/>
    </xf>
    <xf numFmtId="0" fontId="4" fillId="9" borderId="5" xfId="0" applyFont="1" applyFill="1" applyBorder="1" applyAlignment="1">
      <alignment horizontal="center" vertical="center" wrapText="1"/>
    </xf>
    <xf numFmtId="0" fontId="4" fillId="9" borderId="8"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4" fillId="5" borderId="13" xfId="0" applyFont="1" applyFill="1" applyBorder="1" applyAlignment="1">
      <alignment horizontal="center" vertical="center" wrapText="1"/>
    </xf>
    <xf numFmtId="0" fontId="4" fillId="5" borderId="19" xfId="0" applyFont="1" applyFill="1" applyBorder="1" applyAlignment="1">
      <alignment horizontal="center" vertical="center" wrapText="1"/>
    </xf>
    <xf numFmtId="0" fontId="1" fillId="10" borderId="9" xfId="0" applyFont="1" applyFill="1" applyBorder="1" applyAlignment="1">
      <alignment horizontal="center" vertical="center" wrapText="1"/>
    </xf>
    <xf numFmtId="0" fontId="2" fillId="0" borderId="9" xfId="0" applyFont="1" applyBorder="1" applyAlignment="1">
      <alignment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3" xfId="0" applyFont="1" applyBorder="1" applyAlignment="1">
      <alignment horizontal="center" vertical="center" wrapText="1"/>
    </xf>
    <xf numFmtId="0" fontId="1" fillId="3" borderId="7"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30" fillId="12" borderId="0" xfId="0" applyFont="1" applyFill="1" applyAlignment="1">
      <alignment horizontal="left" vertical="center" wrapText="1"/>
    </xf>
    <xf numFmtId="0" fontId="4" fillId="7" borderId="7"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12" fillId="0" borderId="22" xfId="0" applyFont="1" applyBorder="1" applyAlignment="1">
      <alignment horizontal="center" vertical="center"/>
    </xf>
    <xf numFmtId="0" fontId="12" fillId="0" borderId="14" xfId="0" applyFont="1" applyBorder="1" applyAlignment="1">
      <alignment horizontal="center" vertical="center"/>
    </xf>
    <xf numFmtId="0" fontId="9" fillId="11" borderId="22" xfId="0" applyFont="1" applyFill="1" applyBorder="1" applyAlignment="1">
      <alignment horizontal="left" vertical="center" wrapText="1"/>
    </xf>
    <xf numFmtId="0" fontId="9" fillId="11" borderId="14" xfId="0" applyFont="1" applyFill="1" applyBorder="1" applyAlignment="1">
      <alignment horizontal="left" vertical="center" wrapText="1"/>
    </xf>
    <xf numFmtId="0" fontId="0" fillId="10" borderId="7" xfId="0" applyFill="1" applyBorder="1" applyAlignment="1">
      <alignment horizontal="center" vertical="center" wrapText="1"/>
    </xf>
    <xf numFmtId="0" fontId="0" fillId="0" borderId="5" xfId="0" applyBorder="1" applyAlignment="1">
      <alignment wrapText="1"/>
    </xf>
    <xf numFmtId="0" fontId="0" fillId="0" borderId="8" xfId="0" applyBorder="1" applyAlignment="1">
      <alignment wrapText="1"/>
    </xf>
    <xf numFmtId="0" fontId="0" fillId="10" borderId="9" xfId="0" applyFill="1" applyBorder="1" applyAlignment="1">
      <alignment horizontal="center" vertical="center"/>
    </xf>
    <xf numFmtId="0" fontId="1" fillId="10" borderId="7" xfId="0" applyFont="1" applyFill="1" applyBorder="1" applyAlignment="1">
      <alignment horizontal="center" vertical="center" wrapText="1"/>
    </xf>
    <xf numFmtId="0" fontId="1" fillId="10" borderId="5" xfId="0" applyFont="1" applyFill="1" applyBorder="1" applyAlignment="1">
      <alignment horizontal="center" vertical="center" wrapText="1"/>
    </xf>
    <xf numFmtId="0" fontId="1" fillId="10" borderId="8" xfId="0" applyFont="1" applyFill="1" applyBorder="1" applyAlignment="1">
      <alignment horizontal="center" vertical="center" wrapText="1"/>
    </xf>
  </cellXfs>
  <cellStyles count="8">
    <cellStyle name="Bad" xfId="5" builtinId="27"/>
    <cellStyle name="Comma" xfId="1" builtinId="3"/>
    <cellStyle name="Comma 2" xfId="3"/>
    <cellStyle name="Comma 3" xfId="4"/>
    <cellStyle name="Comma 4" xfId="6"/>
    <cellStyle name="Comma 5" xfId="7"/>
    <cellStyle name="Normal" xfId="0" builtinId="0"/>
    <cellStyle name="Percent" xfId="2" builtinId="5"/>
  </cellStyles>
  <dxfs count="0"/>
  <tableStyles count="0" defaultTableStyle="TableStyleMedium2" defaultPivotStyle="PivotStyleLight16"/>
  <colors>
    <mruColors>
      <color rgb="FFFF0066"/>
      <color rgb="FFFF0000"/>
      <color rgb="FFFF3399"/>
      <color rgb="FFFF3300"/>
      <color rgb="FFFF99FF"/>
      <color rgb="FFFF33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40"/>
  <sheetViews>
    <sheetView showGridLines="0" zoomScaleNormal="100" workbookViewId="0">
      <pane xSplit="5" ySplit="6" topLeftCell="F28" activePane="bottomRight" state="frozen"/>
      <selection pane="topRight" activeCell="F1" sqref="F1"/>
      <selection pane="bottomLeft" activeCell="A7" sqref="A7"/>
      <selection pane="bottomRight" activeCell="B2" sqref="B2:F2"/>
    </sheetView>
  </sheetViews>
  <sheetFormatPr defaultColWidth="9.109375" defaultRowHeight="14.4" x14ac:dyDescent="0.3"/>
  <cols>
    <col min="1" max="1" width="3.6640625" style="35" customWidth="1"/>
    <col min="2" max="2" width="20.5546875" style="36" customWidth="1"/>
    <col min="3" max="3" width="22" style="36" customWidth="1"/>
    <col min="4" max="4" width="45" style="36" customWidth="1"/>
    <col min="5" max="5" width="27.88671875" style="35" hidden="1" customWidth="1"/>
    <col min="6" max="14" width="27.6640625" style="35" customWidth="1"/>
    <col min="15" max="15" width="10.6640625" style="35" customWidth="1"/>
    <col min="16" max="16" width="36.6640625" style="104" customWidth="1"/>
    <col min="17" max="17" width="3.88671875" style="37" customWidth="1"/>
    <col min="18" max="18" width="12.109375" style="35" customWidth="1"/>
    <col min="19" max="16384" width="9.109375" style="35"/>
  </cols>
  <sheetData>
    <row r="1" spans="2:17" ht="17.399999999999999" customHeight="1" x14ac:dyDescent="0.3"/>
    <row r="2" spans="2:17" ht="18" customHeight="1" x14ac:dyDescent="0.3">
      <c r="B2" s="216" t="s">
        <v>213</v>
      </c>
      <c r="C2" s="216"/>
      <c r="D2" s="216"/>
      <c r="E2" s="216"/>
      <c r="F2" s="216"/>
      <c r="I2" s="13"/>
      <c r="J2" s="13"/>
    </row>
    <row r="3" spans="2:17" ht="18.600000000000001" customHeight="1" thickBot="1" x14ac:dyDescent="0.35">
      <c r="D3" s="196"/>
      <c r="E3" s="197"/>
      <c r="F3" s="197"/>
      <c r="G3" s="197"/>
      <c r="H3" s="197"/>
      <c r="I3" s="197"/>
      <c r="J3" s="197"/>
      <c r="K3" s="197"/>
      <c r="L3" s="197"/>
      <c r="M3" s="197"/>
      <c r="N3" s="197"/>
      <c r="O3" s="197"/>
      <c r="Q3" s="38"/>
    </row>
    <row r="4" spans="2:17" ht="56.4" customHeight="1" thickTop="1" thickBot="1" x14ac:dyDescent="0.35">
      <c r="B4" s="3"/>
      <c r="C4" s="201" t="s">
        <v>211</v>
      </c>
      <c r="D4" s="201"/>
      <c r="E4" s="201"/>
      <c r="F4" s="4"/>
      <c r="G4" s="4"/>
      <c r="H4" s="4"/>
      <c r="I4" s="4"/>
      <c r="J4" s="4"/>
      <c r="K4" s="4"/>
      <c r="L4" s="4"/>
      <c r="M4" s="4"/>
      <c r="N4" s="4"/>
      <c r="O4" s="12"/>
      <c r="P4" s="105"/>
      <c r="Q4" s="35"/>
    </row>
    <row r="5" spans="2:17" x14ac:dyDescent="0.3">
      <c r="B5" s="202" t="s">
        <v>14</v>
      </c>
      <c r="C5" s="204" t="s">
        <v>15</v>
      </c>
      <c r="D5" s="206" t="s">
        <v>16</v>
      </c>
      <c r="E5" s="5">
        <v>2016</v>
      </c>
      <c r="F5" s="10">
        <v>2017</v>
      </c>
      <c r="G5" s="10">
        <v>2018</v>
      </c>
      <c r="H5" s="10">
        <v>2019</v>
      </c>
      <c r="I5" s="10">
        <v>2019</v>
      </c>
      <c r="J5" s="10">
        <v>2019</v>
      </c>
      <c r="K5" s="10">
        <v>2020</v>
      </c>
      <c r="L5" s="10">
        <v>2020</v>
      </c>
      <c r="M5" s="10">
        <v>2020</v>
      </c>
      <c r="N5" s="10">
        <v>2021</v>
      </c>
      <c r="O5" s="6" t="s">
        <v>11</v>
      </c>
      <c r="P5" s="106"/>
      <c r="Q5" s="35"/>
    </row>
    <row r="6" spans="2:17" x14ac:dyDescent="0.3">
      <c r="B6" s="203"/>
      <c r="C6" s="205"/>
      <c r="D6" s="207"/>
      <c r="E6" s="7" t="s">
        <v>9</v>
      </c>
      <c r="F6" s="11" t="s">
        <v>9</v>
      </c>
      <c r="G6" s="11" t="s">
        <v>9</v>
      </c>
      <c r="H6" s="11" t="s">
        <v>10</v>
      </c>
      <c r="I6" s="11" t="s">
        <v>9</v>
      </c>
      <c r="J6" s="11" t="s">
        <v>109</v>
      </c>
      <c r="K6" s="11" t="s">
        <v>10</v>
      </c>
      <c r="L6" s="11" t="s">
        <v>9</v>
      </c>
      <c r="M6" s="11" t="s">
        <v>109</v>
      </c>
      <c r="N6" s="11" t="s">
        <v>10</v>
      </c>
      <c r="O6" s="8" t="s">
        <v>122</v>
      </c>
      <c r="P6" s="107"/>
      <c r="Q6" s="35"/>
    </row>
    <row r="7" spans="2:17" ht="33" customHeight="1" x14ac:dyDescent="0.3">
      <c r="B7" s="28" t="s">
        <v>0</v>
      </c>
      <c r="C7" s="31" t="s">
        <v>17</v>
      </c>
      <c r="D7" s="44" t="s">
        <v>94</v>
      </c>
      <c r="E7" s="16">
        <v>0.84</v>
      </c>
      <c r="F7" s="40">
        <v>0.83</v>
      </c>
      <c r="G7" s="40">
        <v>0.8</v>
      </c>
      <c r="H7" s="40">
        <v>0.8</v>
      </c>
      <c r="I7" s="114">
        <v>0.84</v>
      </c>
      <c r="J7" s="114" t="s">
        <v>13</v>
      </c>
      <c r="K7" s="40">
        <v>0.8</v>
      </c>
      <c r="L7" s="114">
        <v>0.81</v>
      </c>
      <c r="M7" s="114" t="s">
        <v>13</v>
      </c>
      <c r="N7" s="114">
        <v>0.8</v>
      </c>
      <c r="O7" s="42"/>
      <c r="P7" s="108"/>
      <c r="Q7" s="35"/>
    </row>
    <row r="8" spans="2:17" ht="33" customHeight="1" x14ac:dyDescent="0.3">
      <c r="B8" s="217" t="s">
        <v>24</v>
      </c>
      <c r="C8" s="32" t="s">
        <v>2</v>
      </c>
      <c r="D8" s="33" t="s">
        <v>21</v>
      </c>
      <c r="E8" s="1" t="s">
        <v>13</v>
      </c>
      <c r="F8" s="9" t="s">
        <v>13</v>
      </c>
      <c r="G8" s="9" t="s">
        <v>13</v>
      </c>
      <c r="H8" s="9" t="s">
        <v>13</v>
      </c>
      <c r="I8" s="115" t="s">
        <v>13</v>
      </c>
      <c r="J8" s="115" t="s">
        <v>13</v>
      </c>
      <c r="K8" s="115" t="s">
        <v>13</v>
      </c>
      <c r="L8" s="115" t="s">
        <v>13</v>
      </c>
      <c r="M8" s="115" t="s">
        <v>13</v>
      </c>
      <c r="N8" s="114" t="s">
        <v>13</v>
      </c>
      <c r="O8" s="1"/>
      <c r="P8" s="109"/>
      <c r="Q8" s="35"/>
    </row>
    <row r="9" spans="2:17" ht="33" customHeight="1" x14ac:dyDescent="0.3">
      <c r="B9" s="218"/>
      <c r="C9" s="32" t="s">
        <v>3</v>
      </c>
      <c r="D9" s="112" t="s">
        <v>183</v>
      </c>
      <c r="E9" s="29" t="s">
        <v>31</v>
      </c>
      <c r="F9" s="9">
        <v>4</v>
      </c>
      <c r="G9" s="9">
        <v>2</v>
      </c>
      <c r="H9" s="9">
        <v>4</v>
      </c>
      <c r="I9" s="115">
        <v>4</v>
      </c>
      <c r="J9" s="115" t="s">
        <v>13</v>
      </c>
      <c r="K9" s="115">
        <v>5</v>
      </c>
      <c r="L9" s="115">
        <v>4</v>
      </c>
      <c r="M9" s="115" t="s">
        <v>100</v>
      </c>
      <c r="N9" s="115">
        <v>5</v>
      </c>
      <c r="O9" s="1"/>
      <c r="P9" s="109"/>
      <c r="Q9" s="35"/>
    </row>
    <row r="10" spans="2:17" ht="33" customHeight="1" x14ac:dyDescent="0.3">
      <c r="B10" s="218"/>
      <c r="C10" s="208" t="s">
        <v>18</v>
      </c>
      <c r="D10" s="34" t="s">
        <v>20</v>
      </c>
      <c r="E10" s="51" t="s">
        <v>42</v>
      </c>
      <c r="F10" s="51">
        <v>-2.1999999999999999E-2</v>
      </c>
      <c r="G10" s="41">
        <v>-1.2E-2</v>
      </c>
      <c r="H10" s="124" t="s">
        <v>110</v>
      </c>
      <c r="I10" s="41">
        <v>-1.9E-2</v>
      </c>
      <c r="J10" s="128" t="s">
        <v>13</v>
      </c>
      <c r="K10" s="158" t="s">
        <v>110</v>
      </c>
      <c r="L10" s="159" t="s">
        <v>25</v>
      </c>
      <c r="M10" s="122" t="s">
        <v>25</v>
      </c>
      <c r="N10" s="158" t="s">
        <v>110</v>
      </c>
      <c r="O10" s="1"/>
      <c r="P10" s="109"/>
      <c r="Q10" s="35"/>
    </row>
    <row r="11" spans="2:17" ht="33" customHeight="1" x14ac:dyDescent="0.3">
      <c r="B11" s="218"/>
      <c r="C11" s="208"/>
      <c r="D11" s="33" t="s">
        <v>56</v>
      </c>
      <c r="E11" s="15" t="s">
        <v>61</v>
      </c>
      <c r="F11" s="52" t="s">
        <v>59</v>
      </c>
      <c r="G11" s="52" t="s">
        <v>125</v>
      </c>
      <c r="H11" s="178" t="s">
        <v>133</v>
      </c>
      <c r="I11" s="120" t="s">
        <v>98</v>
      </c>
      <c r="J11" s="178" t="s">
        <v>13</v>
      </c>
      <c r="K11" s="179" t="s">
        <v>134</v>
      </c>
      <c r="L11" s="120" t="s">
        <v>104</v>
      </c>
      <c r="M11" s="120" t="s">
        <v>13</v>
      </c>
      <c r="N11" s="192" t="s">
        <v>203</v>
      </c>
      <c r="O11" s="1"/>
      <c r="P11" s="109"/>
      <c r="Q11" s="35"/>
    </row>
    <row r="12" spans="2:17" ht="33" customHeight="1" x14ac:dyDescent="0.3">
      <c r="B12" s="218"/>
      <c r="C12" s="208" t="s">
        <v>6</v>
      </c>
      <c r="D12" s="209" t="s">
        <v>49</v>
      </c>
      <c r="E12" s="14" t="s">
        <v>26</v>
      </c>
      <c r="F12" s="43" t="s">
        <v>57</v>
      </c>
      <c r="G12" s="50" t="s">
        <v>91</v>
      </c>
      <c r="H12" s="127" t="s">
        <v>91</v>
      </c>
      <c r="I12" s="160" t="s">
        <v>126</v>
      </c>
      <c r="J12" s="160" t="s">
        <v>13</v>
      </c>
      <c r="K12" s="160" t="s">
        <v>101</v>
      </c>
      <c r="L12" s="50" t="s">
        <v>105</v>
      </c>
      <c r="M12" s="50" t="s">
        <v>13</v>
      </c>
      <c r="N12" s="50" t="s">
        <v>101</v>
      </c>
      <c r="O12" s="1"/>
      <c r="P12" s="109"/>
      <c r="Q12" s="35"/>
    </row>
    <row r="13" spans="2:17" ht="33" customHeight="1" x14ac:dyDescent="0.3">
      <c r="B13" s="218"/>
      <c r="C13" s="208"/>
      <c r="D13" s="209"/>
      <c r="E13" s="14" t="s">
        <v>27</v>
      </c>
      <c r="F13" s="43" t="s">
        <v>58</v>
      </c>
      <c r="G13" s="43" t="s">
        <v>92</v>
      </c>
      <c r="H13" s="126" t="s">
        <v>92</v>
      </c>
      <c r="I13" s="115" t="s">
        <v>175</v>
      </c>
      <c r="J13" s="115" t="s">
        <v>100</v>
      </c>
      <c r="K13" s="115" t="s">
        <v>175</v>
      </c>
      <c r="L13" s="115" t="s">
        <v>106</v>
      </c>
      <c r="M13" s="115" t="s">
        <v>13</v>
      </c>
      <c r="N13" s="115" t="s">
        <v>175</v>
      </c>
      <c r="O13" s="1"/>
      <c r="P13" s="109"/>
      <c r="Q13" s="35"/>
    </row>
    <row r="14" spans="2:17" ht="38.25" customHeight="1" x14ac:dyDescent="0.3">
      <c r="B14" s="218"/>
      <c r="C14" s="103" t="s">
        <v>108</v>
      </c>
      <c r="D14" s="102" t="s">
        <v>95</v>
      </c>
      <c r="E14" s="43" t="s">
        <v>25</v>
      </c>
      <c r="F14" s="43" t="s">
        <v>25</v>
      </c>
      <c r="G14" s="43" t="s">
        <v>25</v>
      </c>
      <c r="H14" s="125">
        <v>0.8</v>
      </c>
      <c r="I14" s="117">
        <v>0.83</v>
      </c>
      <c r="J14" s="131" t="s">
        <v>13</v>
      </c>
      <c r="K14" s="117">
        <v>0.8</v>
      </c>
      <c r="L14" s="117">
        <v>1</v>
      </c>
      <c r="M14" s="117" t="s">
        <v>13</v>
      </c>
      <c r="N14" s="117">
        <v>0.9</v>
      </c>
      <c r="O14" s="42"/>
      <c r="P14" s="109"/>
      <c r="Q14" s="35"/>
    </row>
    <row r="15" spans="2:17" ht="38.25" customHeight="1" x14ac:dyDescent="0.3">
      <c r="B15" s="218"/>
      <c r="C15" s="144" t="s">
        <v>4</v>
      </c>
      <c r="D15" s="210"/>
      <c r="E15" s="211"/>
      <c r="F15" s="211"/>
      <c r="G15" s="211"/>
      <c r="H15" s="211"/>
      <c r="I15" s="211"/>
      <c r="J15" s="211"/>
      <c r="K15" s="211"/>
      <c r="L15" s="211"/>
      <c r="M15" s="211"/>
      <c r="N15" s="211"/>
      <c r="O15" s="212"/>
      <c r="P15" s="108"/>
      <c r="Q15" s="35"/>
    </row>
    <row r="16" spans="2:17" ht="33" customHeight="1" x14ac:dyDescent="0.3">
      <c r="B16" s="218"/>
      <c r="C16" s="132" t="s">
        <v>22</v>
      </c>
      <c r="D16" s="33" t="s">
        <v>38</v>
      </c>
      <c r="E16" s="2" t="s">
        <v>25</v>
      </c>
      <c r="F16" s="9" t="s">
        <v>44</v>
      </c>
      <c r="G16" s="9" t="s">
        <v>45</v>
      </c>
      <c r="H16" s="9" t="s">
        <v>44</v>
      </c>
      <c r="I16" s="9" t="s">
        <v>44</v>
      </c>
      <c r="J16" s="9" t="s">
        <v>13</v>
      </c>
      <c r="K16" s="9" t="s">
        <v>45</v>
      </c>
      <c r="L16" s="9" t="s">
        <v>45</v>
      </c>
      <c r="M16" s="9" t="s">
        <v>25</v>
      </c>
      <c r="N16" s="9" t="s">
        <v>44</v>
      </c>
      <c r="O16" s="1"/>
      <c r="P16" s="108"/>
      <c r="Q16" s="35"/>
    </row>
    <row r="17" spans="2:17" ht="33" customHeight="1" x14ac:dyDescent="0.3">
      <c r="B17" s="218"/>
      <c r="C17" s="30" t="s">
        <v>23</v>
      </c>
      <c r="D17" s="33" t="s">
        <v>39</v>
      </c>
      <c r="E17" s="1">
        <v>0</v>
      </c>
      <c r="F17" s="45" t="s">
        <v>45</v>
      </c>
      <c r="G17" s="45">
        <v>0</v>
      </c>
      <c r="H17" s="45" t="s">
        <v>111</v>
      </c>
      <c r="I17" s="163" t="s">
        <v>111</v>
      </c>
      <c r="J17" s="119" t="s">
        <v>25</v>
      </c>
      <c r="K17" s="129">
        <v>0</v>
      </c>
      <c r="L17" s="119">
        <v>0</v>
      </c>
      <c r="M17" s="119" t="s">
        <v>13</v>
      </c>
      <c r="N17" s="119" t="s">
        <v>45</v>
      </c>
      <c r="O17" s="1"/>
      <c r="P17" s="109"/>
      <c r="Q17" s="35"/>
    </row>
    <row r="18" spans="2:17" ht="114" customHeight="1" x14ac:dyDescent="0.3">
      <c r="B18" s="219"/>
      <c r="C18" s="132" t="s">
        <v>5</v>
      </c>
      <c r="D18" s="33" t="s">
        <v>12</v>
      </c>
      <c r="E18" s="1" t="s">
        <v>25</v>
      </c>
      <c r="F18" s="128" t="s">
        <v>60</v>
      </c>
      <c r="G18" s="128" t="s">
        <v>114</v>
      </c>
      <c r="H18" s="128" t="s">
        <v>112</v>
      </c>
      <c r="I18" s="116" t="s">
        <v>102</v>
      </c>
      <c r="J18" s="116" t="s">
        <v>100</v>
      </c>
      <c r="K18" s="128" t="s">
        <v>99</v>
      </c>
      <c r="L18" s="189" t="s">
        <v>137</v>
      </c>
      <c r="M18" s="41" t="s">
        <v>100</v>
      </c>
      <c r="N18" s="41" t="s">
        <v>103</v>
      </c>
      <c r="O18" s="1"/>
      <c r="P18" s="108"/>
      <c r="Q18" s="35"/>
    </row>
    <row r="19" spans="2:17" ht="33" customHeight="1" x14ac:dyDescent="0.3">
      <c r="B19" s="198" t="s">
        <v>1</v>
      </c>
      <c r="C19" s="213" t="s">
        <v>96</v>
      </c>
      <c r="D19" s="33" t="s">
        <v>8</v>
      </c>
      <c r="E19" s="27" t="s">
        <v>30</v>
      </c>
      <c r="F19" s="27" t="s">
        <v>46</v>
      </c>
      <c r="G19" s="27" t="s">
        <v>135</v>
      </c>
      <c r="H19" s="181" t="s">
        <v>136</v>
      </c>
      <c r="I19" s="27" t="s">
        <v>135</v>
      </c>
      <c r="J19" s="181" t="s">
        <v>13</v>
      </c>
      <c r="K19" s="181" t="s">
        <v>136</v>
      </c>
      <c r="L19" s="27" t="s">
        <v>135</v>
      </c>
      <c r="M19" s="181" t="s">
        <v>13</v>
      </c>
      <c r="N19" s="181" t="s">
        <v>136</v>
      </c>
      <c r="O19" s="1"/>
      <c r="P19" s="109"/>
      <c r="Q19" s="35"/>
    </row>
    <row r="20" spans="2:17" ht="67.5" customHeight="1" x14ac:dyDescent="0.3">
      <c r="B20" s="199"/>
      <c r="C20" s="214"/>
      <c r="D20" s="44" t="s">
        <v>189</v>
      </c>
      <c r="E20" s="43" t="s">
        <v>29</v>
      </c>
      <c r="F20" s="47" t="s">
        <v>48</v>
      </c>
      <c r="G20" s="101" t="s">
        <v>181</v>
      </c>
      <c r="H20" s="130" t="s">
        <v>113</v>
      </c>
      <c r="I20" s="47" t="s">
        <v>107</v>
      </c>
      <c r="J20" s="47" t="s">
        <v>13</v>
      </c>
      <c r="K20" s="130" t="s">
        <v>97</v>
      </c>
      <c r="L20" s="47" t="s">
        <v>97</v>
      </c>
      <c r="M20" s="47" t="s">
        <v>13</v>
      </c>
      <c r="N20" s="123" t="s">
        <v>25</v>
      </c>
      <c r="O20" s="42"/>
      <c r="P20" s="109"/>
      <c r="Q20" s="35"/>
    </row>
    <row r="21" spans="2:17" ht="67.5" customHeight="1" x14ac:dyDescent="0.3">
      <c r="B21" s="199"/>
      <c r="C21" s="215"/>
      <c r="D21" s="113" t="s">
        <v>190</v>
      </c>
      <c r="E21" s="115"/>
      <c r="F21" s="115" t="s">
        <v>25</v>
      </c>
      <c r="G21" s="115" t="s">
        <v>25</v>
      </c>
      <c r="H21" s="115" t="s">
        <v>25</v>
      </c>
      <c r="I21" s="115" t="s">
        <v>25</v>
      </c>
      <c r="J21" s="115" t="s">
        <v>25</v>
      </c>
      <c r="K21" s="115" t="s">
        <v>25</v>
      </c>
      <c r="L21" s="115" t="s">
        <v>25</v>
      </c>
      <c r="M21" s="101" t="s">
        <v>25</v>
      </c>
      <c r="N21" s="101" t="s">
        <v>188</v>
      </c>
      <c r="O21" s="42"/>
      <c r="P21" s="109"/>
      <c r="Q21" s="35"/>
    </row>
    <row r="22" spans="2:17" ht="33" customHeight="1" x14ac:dyDescent="0.3">
      <c r="B22" s="200"/>
      <c r="C22" s="53" t="s">
        <v>50</v>
      </c>
      <c r="D22" s="113" t="s">
        <v>202</v>
      </c>
      <c r="E22" s="1" t="s">
        <v>28</v>
      </c>
      <c r="F22" s="9">
        <v>0</v>
      </c>
      <c r="G22" s="9">
        <v>4</v>
      </c>
      <c r="H22" s="9">
        <v>4</v>
      </c>
      <c r="I22" s="115">
        <v>1</v>
      </c>
      <c r="J22" s="115" t="s">
        <v>100</v>
      </c>
      <c r="K22" s="115">
        <v>3</v>
      </c>
      <c r="L22" s="115">
        <v>0</v>
      </c>
      <c r="M22" s="115" t="s">
        <v>100</v>
      </c>
      <c r="N22" s="115">
        <v>2</v>
      </c>
      <c r="O22" s="26"/>
      <c r="P22" s="110"/>
      <c r="Q22" s="35"/>
    </row>
    <row r="23" spans="2:17" customFormat="1" x14ac:dyDescent="0.3">
      <c r="H23" s="13"/>
      <c r="J23" s="13"/>
      <c r="K23" s="13"/>
      <c r="L23" s="13"/>
      <c r="M23" s="13"/>
      <c r="N23" s="13"/>
      <c r="P23" s="104"/>
    </row>
    <row r="24" spans="2:17" x14ac:dyDescent="0.3">
      <c r="D24" s="56"/>
    </row>
    <row r="25" spans="2:17" x14ac:dyDescent="0.3">
      <c r="I25" s="135"/>
      <c r="J25" s="136"/>
      <c r="K25" s="136"/>
    </row>
    <row r="26" spans="2:17" ht="29.25" customHeight="1" x14ac:dyDescent="0.3">
      <c r="B26" s="195" t="s">
        <v>123</v>
      </c>
      <c r="C26" s="195"/>
      <c r="D26" s="195"/>
      <c r="I26" s="135"/>
      <c r="J26" s="136"/>
      <c r="K26" s="135"/>
    </row>
    <row r="27" spans="2:17" ht="29.25" customHeight="1" x14ac:dyDescent="0.3">
      <c r="B27" s="195" t="s">
        <v>192</v>
      </c>
      <c r="C27" s="195"/>
      <c r="D27" s="195"/>
      <c r="I27" s="135"/>
      <c r="J27" s="136"/>
      <c r="K27" s="135"/>
    </row>
    <row r="28" spans="2:17" ht="29.25" customHeight="1" x14ac:dyDescent="0.3">
      <c r="B28" s="195" t="s">
        <v>193</v>
      </c>
      <c r="C28" s="195"/>
      <c r="D28" s="195"/>
      <c r="I28" s="135"/>
      <c r="J28" s="136"/>
      <c r="K28" s="135"/>
    </row>
    <row r="29" spans="2:17" ht="54.75" customHeight="1" x14ac:dyDescent="0.3">
      <c r="B29" s="195" t="s">
        <v>191</v>
      </c>
      <c r="C29" s="195"/>
      <c r="D29" s="195"/>
      <c r="I29" s="136"/>
      <c r="J29" s="135"/>
      <c r="K29" s="136"/>
    </row>
    <row r="30" spans="2:17" ht="39.75" customHeight="1" x14ac:dyDescent="0.3">
      <c r="B30" s="35"/>
      <c r="C30" s="35"/>
      <c r="D30" s="35"/>
      <c r="I30" s="136"/>
      <c r="J30" s="135"/>
      <c r="K30" s="136"/>
    </row>
    <row r="31" spans="2:17" x14ac:dyDescent="0.3">
      <c r="I31" s="136"/>
      <c r="J31" s="135"/>
      <c r="K31" s="136"/>
    </row>
    <row r="32" spans="2:17" x14ac:dyDescent="0.3">
      <c r="I32" s="135"/>
      <c r="J32" s="135"/>
      <c r="K32" s="136"/>
    </row>
    <row r="33" spans="2:16" s="54" customFormat="1" x14ac:dyDescent="0.3">
      <c r="E33" s="35"/>
      <c r="I33" s="137"/>
      <c r="J33" s="135"/>
      <c r="K33" s="135"/>
      <c r="P33" s="111"/>
    </row>
    <row r="34" spans="2:16" x14ac:dyDescent="0.3">
      <c r="C34" s="35"/>
      <c r="I34" s="138"/>
      <c r="J34" s="138"/>
      <c r="K34" s="138"/>
    </row>
    <row r="35" spans="2:16" ht="89.25" customHeight="1" x14ac:dyDescent="0.3">
      <c r="I35" s="194"/>
      <c r="J35" s="194"/>
      <c r="K35" s="194"/>
    </row>
    <row r="36" spans="2:16" ht="53.25" customHeight="1" x14ac:dyDescent="0.3"/>
    <row r="37" spans="2:16" ht="53.25" customHeight="1" x14ac:dyDescent="0.3"/>
    <row r="38" spans="2:16" x14ac:dyDescent="0.3">
      <c r="B38" s="57"/>
    </row>
    <row r="39" spans="2:16" x14ac:dyDescent="0.3">
      <c r="B39" s="58"/>
    </row>
    <row r="40" spans="2:16" x14ac:dyDescent="0.3">
      <c r="B40" s="58"/>
    </row>
  </sheetData>
  <mergeCells count="18">
    <mergeCell ref="B2:F2"/>
    <mergeCell ref="B27:D27"/>
    <mergeCell ref="B28:D28"/>
    <mergeCell ref="B8:B18"/>
    <mergeCell ref="I35:K35"/>
    <mergeCell ref="B29:D29"/>
    <mergeCell ref="B26:D26"/>
    <mergeCell ref="D3:O3"/>
    <mergeCell ref="B19:B22"/>
    <mergeCell ref="C4:E4"/>
    <mergeCell ref="B5:B6"/>
    <mergeCell ref="C5:C6"/>
    <mergeCell ref="D5:D6"/>
    <mergeCell ref="C10:C11"/>
    <mergeCell ref="C12:C13"/>
    <mergeCell ref="D12:D13"/>
    <mergeCell ref="D15:O15"/>
    <mergeCell ref="C19:C21"/>
  </mergeCells>
  <pageMargins left="0.7" right="0.7" top="0.75" bottom="0.75" header="0.3" footer="0.3"/>
  <pageSetup paperSize="3" scale="66" orientation="landscape" r:id="rId1"/>
  <ignoredErrors>
    <ignoredError sqref="E10"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55"/>
  <sheetViews>
    <sheetView zoomScaleNormal="100" workbookViewId="0">
      <selection activeCell="B2" sqref="B2"/>
    </sheetView>
  </sheetViews>
  <sheetFormatPr defaultColWidth="9.109375" defaultRowHeight="14.4" x14ac:dyDescent="0.3"/>
  <cols>
    <col min="1" max="1" width="9.109375" style="35"/>
    <col min="2" max="2" width="140.33203125" style="35" customWidth="1"/>
    <col min="3" max="3" width="9.109375" style="35"/>
    <col min="4" max="4" width="38" style="35" customWidth="1"/>
    <col min="5" max="16384" width="9.109375" style="35"/>
  </cols>
  <sheetData>
    <row r="2" spans="2:2" x14ac:dyDescent="0.3">
      <c r="B2" s="193" t="s">
        <v>214</v>
      </c>
    </row>
    <row r="3" spans="2:2" ht="19.2" customHeight="1" x14ac:dyDescent="0.3"/>
    <row r="4" spans="2:2" ht="34.950000000000003" customHeight="1" x14ac:dyDescent="0.3">
      <c r="B4" s="49" t="s">
        <v>204</v>
      </c>
    </row>
    <row r="5" spans="2:2" x14ac:dyDescent="0.3">
      <c r="B5" s="145" t="s">
        <v>94</v>
      </c>
    </row>
    <row r="6" spans="2:2" ht="28.8" x14ac:dyDescent="0.3">
      <c r="B6" s="20" t="s">
        <v>32</v>
      </c>
    </row>
    <row r="7" spans="2:2" ht="43.2" x14ac:dyDescent="0.3">
      <c r="B7" s="20" t="s">
        <v>43</v>
      </c>
    </row>
    <row r="8" spans="2:2" x14ac:dyDescent="0.3">
      <c r="B8" s="39"/>
    </row>
    <row r="9" spans="2:2" x14ac:dyDescent="0.3">
      <c r="B9" s="17"/>
    </row>
    <row r="10" spans="2:2" x14ac:dyDescent="0.3">
      <c r="B10" s="145" t="s">
        <v>21</v>
      </c>
    </row>
    <row r="11" spans="2:2" ht="51" customHeight="1" x14ac:dyDescent="0.3">
      <c r="B11" s="25" t="s">
        <v>195</v>
      </c>
    </row>
    <row r="12" spans="2:2" ht="72" x14ac:dyDescent="0.3">
      <c r="B12" s="25" t="s">
        <v>51</v>
      </c>
    </row>
    <row r="13" spans="2:2" ht="49.5" customHeight="1" x14ac:dyDescent="0.3">
      <c r="B13" s="25" t="s">
        <v>196</v>
      </c>
    </row>
    <row r="14" spans="2:2" ht="14.25" customHeight="1" x14ac:dyDescent="0.3">
      <c r="B14" s="190" t="s">
        <v>53</v>
      </c>
    </row>
    <row r="15" spans="2:2" x14ac:dyDescent="0.3">
      <c r="B15" s="190" t="s">
        <v>54</v>
      </c>
    </row>
    <row r="16" spans="2:2" ht="15" customHeight="1" x14ac:dyDescent="0.3">
      <c r="B16" s="190" t="s">
        <v>55</v>
      </c>
    </row>
    <row r="17" spans="2:5" x14ac:dyDescent="0.3">
      <c r="B17" s="191" t="s">
        <v>52</v>
      </c>
    </row>
    <row r="18" spans="2:5" x14ac:dyDescent="0.3">
      <c r="B18" s="46"/>
    </row>
    <row r="19" spans="2:5" x14ac:dyDescent="0.3">
      <c r="B19" s="162" t="s">
        <v>19</v>
      </c>
    </row>
    <row r="20" spans="2:5" ht="57.6" x14ac:dyDescent="0.3">
      <c r="B20" s="22" t="s">
        <v>157</v>
      </c>
    </row>
    <row r="21" spans="2:5" x14ac:dyDescent="0.3">
      <c r="B21" s="17"/>
    </row>
    <row r="22" spans="2:5" x14ac:dyDescent="0.3">
      <c r="B22" s="21" t="s">
        <v>33</v>
      </c>
    </row>
    <row r="23" spans="2:5" ht="28.8" x14ac:dyDescent="0.3">
      <c r="B23" s="22" t="s">
        <v>150</v>
      </c>
    </row>
    <row r="24" spans="2:5" x14ac:dyDescent="0.3">
      <c r="B24" s="17"/>
    </row>
    <row r="25" spans="2:5" x14ac:dyDescent="0.3">
      <c r="B25" s="21" t="s">
        <v>34</v>
      </c>
    </row>
    <row r="26" spans="2:5" ht="43.2" x14ac:dyDescent="0.3">
      <c r="B26" s="24" t="s">
        <v>173</v>
      </c>
      <c r="D26" s="161"/>
      <c r="E26" s="60"/>
    </row>
    <row r="27" spans="2:5" x14ac:dyDescent="0.3">
      <c r="B27" s="19"/>
    </row>
    <row r="28" spans="2:5" x14ac:dyDescent="0.3">
      <c r="B28" s="156" t="s">
        <v>49</v>
      </c>
    </row>
    <row r="29" spans="2:5" x14ac:dyDescent="0.3">
      <c r="B29" s="24" t="s">
        <v>172</v>
      </c>
      <c r="E29" s="138"/>
    </row>
    <row r="31" spans="2:5" x14ac:dyDescent="0.3">
      <c r="B31" s="55" t="s">
        <v>197</v>
      </c>
    </row>
    <row r="32" spans="2:5" ht="28.8" x14ac:dyDescent="0.3">
      <c r="B32" s="24" t="s">
        <v>131</v>
      </c>
    </row>
    <row r="34" spans="2:2" x14ac:dyDescent="0.3">
      <c r="B34" s="180" t="s">
        <v>198</v>
      </c>
    </row>
    <row r="35" spans="2:2" ht="28.8" x14ac:dyDescent="0.3">
      <c r="B35" s="23" t="s">
        <v>35</v>
      </c>
    </row>
    <row r="36" spans="2:2" ht="72" x14ac:dyDescent="0.3">
      <c r="B36" s="22" t="s">
        <v>36</v>
      </c>
    </row>
    <row r="37" spans="2:2" x14ac:dyDescent="0.3">
      <c r="B37" s="19"/>
    </row>
    <row r="38" spans="2:2" x14ac:dyDescent="0.3">
      <c r="B38" s="21" t="s">
        <v>124</v>
      </c>
    </row>
    <row r="39" spans="2:2" ht="72" x14ac:dyDescent="0.3">
      <c r="B39" s="23" t="s">
        <v>37</v>
      </c>
    </row>
    <row r="40" spans="2:2" ht="83.25" customHeight="1" x14ac:dyDescent="0.3">
      <c r="B40" s="22" t="s">
        <v>158</v>
      </c>
    </row>
    <row r="41" spans="2:2" x14ac:dyDescent="0.3">
      <c r="B41" s="19"/>
    </row>
    <row r="42" spans="2:2" x14ac:dyDescent="0.3">
      <c r="B42" s="21" t="s">
        <v>40</v>
      </c>
    </row>
    <row r="43" spans="2:2" ht="100.8" x14ac:dyDescent="0.3">
      <c r="B43" s="24" t="s">
        <v>164</v>
      </c>
    </row>
    <row r="44" spans="2:2" x14ac:dyDescent="0.3">
      <c r="B44" s="118"/>
    </row>
    <row r="45" spans="2:2" x14ac:dyDescent="0.3">
      <c r="B45" s="145" t="s">
        <v>8</v>
      </c>
    </row>
    <row r="46" spans="2:2" ht="57.6" x14ac:dyDescent="0.3">
      <c r="B46" s="22" t="s">
        <v>159</v>
      </c>
    </row>
    <row r="47" spans="2:2" x14ac:dyDescent="0.3">
      <c r="B47" s="17"/>
    </row>
    <row r="48" spans="2:2" ht="28.8" x14ac:dyDescent="0.3">
      <c r="B48" s="48" t="s">
        <v>199</v>
      </c>
    </row>
    <row r="49" spans="2:2" ht="115.2" x14ac:dyDescent="0.3">
      <c r="B49" s="22" t="s">
        <v>194</v>
      </c>
    </row>
    <row r="50" spans="2:2" x14ac:dyDescent="0.3">
      <c r="B50" s="18"/>
    </row>
    <row r="51" spans="2:2" ht="76.5" customHeight="1" x14ac:dyDescent="0.3">
      <c r="B51" s="182" t="s">
        <v>200</v>
      </c>
    </row>
    <row r="52" spans="2:2" x14ac:dyDescent="0.3">
      <c r="B52" s="18"/>
    </row>
    <row r="53" spans="2:2" x14ac:dyDescent="0.3">
      <c r="B53" s="55" t="s">
        <v>201</v>
      </c>
    </row>
    <row r="54" spans="2:2" ht="45" customHeight="1" x14ac:dyDescent="0.3">
      <c r="B54" s="24" t="s">
        <v>182</v>
      </c>
    </row>
    <row r="55" spans="2:2" ht="14.25" customHeight="1" x14ac:dyDescent="0.3"/>
  </sheetData>
  <pageMargins left="0.7" right="0.7" top="0.75" bottom="0.75" header="0.3" footer="0.3"/>
  <pageSetup paperSize="5"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66"/>
  <sheetViews>
    <sheetView tabSelected="1" zoomScale="110" zoomScaleNormal="110" workbookViewId="0">
      <selection activeCell="B4" sqref="B4:C4"/>
    </sheetView>
  </sheetViews>
  <sheetFormatPr defaultColWidth="9.109375" defaultRowHeight="14.4" x14ac:dyDescent="0.3"/>
  <cols>
    <col min="1" max="2" width="9.109375" style="60"/>
    <col min="3" max="3" width="151.88671875" style="61" customWidth="1"/>
    <col min="4" max="4" width="9.109375" style="60" customWidth="1"/>
    <col min="5" max="16384" width="9.109375" style="60"/>
  </cols>
  <sheetData>
    <row r="2" spans="2:5" x14ac:dyDescent="0.3">
      <c r="B2" s="152" t="s">
        <v>212</v>
      </c>
    </row>
    <row r="3" spans="2:5" ht="15" customHeight="1" x14ac:dyDescent="0.3">
      <c r="B3" s="193"/>
    </row>
    <row r="4" spans="2:5" ht="34.5" customHeight="1" x14ac:dyDescent="0.3">
      <c r="B4" s="220" t="s">
        <v>205</v>
      </c>
      <c r="C4" s="221"/>
    </row>
    <row r="5" spans="2:5" x14ac:dyDescent="0.3">
      <c r="B5" s="62" t="s">
        <v>94</v>
      </c>
      <c r="C5" s="63"/>
    </row>
    <row r="6" spans="2:5" x14ac:dyDescent="0.3">
      <c r="B6" s="164"/>
      <c r="C6" s="64"/>
    </row>
    <row r="7" spans="2:5" x14ac:dyDescent="0.3">
      <c r="B7" s="164"/>
      <c r="C7" s="142">
        <v>2019</v>
      </c>
    </row>
    <row r="8" spans="2:5" ht="28.8" x14ac:dyDescent="0.3">
      <c r="B8" s="164"/>
      <c r="C8" s="72" t="s">
        <v>151</v>
      </c>
    </row>
    <row r="9" spans="2:5" x14ac:dyDescent="0.3">
      <c r="B9" s="164"/>
      <c r="C9" s="139"/>
      <c r="E9" s="138"/>
    </row>
    <row r="10" spans="2:5" x14ac:dyDescent="0.3">
      <c r="B10" s="164"/>
      <c r="C10" s="142">
        <v>2020</v>
      </c>
    </row>
    <row r="11" spans="2:5" x14ac:dyDescent="0.3">
      <c r="B11" s="68"/>
      <c r="C11" s="183" t="s">
        <v>152</v>
      </c>
    </row>
    <row r="12" spans="2:5" x14ac:dyDescent="0.3">
      <c r="B12" s="65"/>
      <c r="C12" s="175"/>
    </row>
    <row r="13" spans="2:5" x14ac:dyDescent="0.3">
      <c r="B13" s="66"/>
      <c r="C13" s="67"/>
    </row>
    <row r="14" spans="2:5" x14ac:dyDescent="0.3">
      <c r="B14" s="62" t="s">
        <v>21</v>
      </c>
      <c r="C14" s="63"/>
    </row>
    <row r="15" spans="2:5" x14ac:dyDescent="0.3">
      <c r="B15" s="164"/>
      <c r="C15" s="64"/>
    </row>
    <row r="16" spans="2:5" x14ac:dyDescent="0.3">
      <c r="B16" s="164"/>
      <c r="C16" s="142">
        <v>2019</v>
      </c>
    </row>
    <row r="17" spans="2:5" x14ac:dyDescent="0.3">
      <c r="B17" s="164"/>
      <c r="C17" s="139" t="s">
        <v>206</v>
      </c>
    </row>
    <row r="18" spans="2:5" x14ac:dyDescent="0.3">
      <c r="B18" s="164"/>
      <c r="C18" s="139"/>
    </row>
    <row r="19" spans="2:5" x14ac:dyDescent="0.3">
      <c r="B19" s="164"/>
      <c r="C19" s="142">
        <v>2020</v>
      </c>
    </row>
    <row r="20" spans="2:5" x14ac:dyDescent="0.3">
      <c r="B20" s="164"/>
      <c r="C20" s="139" t="s">
        <v>206</v>
      </c>
    </row>
    <row r="21" spans="2:5" x14ac:dyDescent="0.3">
      <c r="B21" s="165"/>
      <c r="C21" s="59"/>
    </row>
    <row r="22" spans="2:5" x14ac:dyDescent="0.3">
      <c r="B22" s="66"/>
      <c r="C22" s="67"/>
    </row>
    <row r="23" spans="2:5" ht="15.75" customHeight="1" x14ac:dyDescent="0.3">
      <c r="B23" s="146" t="s">
        <v>19</v>
      </c>
      <c r="C23" s="63"/>
    </row>
    <row r="24" spans="2:5" ht="15" customHeight="1" x14ac:dyDescent="0.3">
      <c r="B24" s="68"/>
      <c r="C24" s="64"/>
    </row>
    <row r="25" spans="2:5" ht="15" customHeight="1" x14ac:dyDescent="0.3">
      <c r="B25" s="164"/>
      <c r="C25" s="142">
        <v>2019</v>
      </c>
    </row>
    <row r="26" spans="2:5" ht="15" customHeight="1" x14ac:dyDescent="0.3">
      <c r="B26" s="164"/>
      <c r="C26" s="139" t="s">
        <v>161</v>
      </c>
    </row>
    <row r="27" spans="2:5" ht="15" customHeight="1" x14ac:dyDescent="0.3">
      <c r="B27" s="164"/>
      <c r="C27" s="176"/>
    </row>
    <row r="28" spans="2:5" ht="15" customHeight="1" x14ac:dyDescent="0.3">
      <c r="B28" s="164"/>
      <c r="C28" s="139" t="s">
        <v>115</v>
      </c>
      <c r="E28" s="177"/>
    </row>
    <row r="29" spans="2:5" ht="15" customHeight="1" x14ac:dyDescent="0.3">
      <c r="B29" s="164"/>
      <c r="C29" s="139" t="s">
        <v>116</v>
      </c>
      <c r="E29" s="138"/>
    </row>
    <row r="30" spans="2:5" ht="15" customHeight="1" x14ac:dyDescent="0.3">
      <c r="B30" s="164"/>
      <c r="C30" s="139" t="s">
        <v>117</v>
      </c>
    </row>
    <row r="31" spans="2:5" ht="15" customHeight="1" x14ac:dyDescent="0.3">
      <c r="B31" s="164"/>
      <c r="C31" s="139" t="s">
        <v>118</v>
      </c>
    </row>
    <row r="32" spans="2:5" ht="15" customHeight="1" x14ac:dyDescent="0.3">
      <c r="B32" s="164"/>
      <c r="C32" s="139"/>
    </row>
    <row r="33" spans="2:3" ht="15" customHeight="1" x14ac:dyDescent="0.3">
      <c r="B33" s="164"/>
      <c r="C33" s="142">
        <v>2020</v>
      </c>
    </row>
    <row r="34" spans="2:3" ht="15" customHeight="1" x14ac:dyDescent="0.3">
      <c r="B34" s="164"/>
      <c r="C34" s="139" t="s">
        <v>162</v>
      </c>
    </row>
    <row r="35" spans="2:3" ht="15" customHeight="1" x14ac:dyDescent="0.3">
      <c r="B35" s="164"/>
      <c r="C35" s="176"/>
    </row>
    <row r="36" spans="2:3" ht="15" customHeight="1" x14ac:dyDescent="0.3">
      <c r="B36" s="164"/>
      <c r="C36" s="139" t="s">
        <v>144</v>
      </c>
    </row>
    <row r="37" spans="2:3" ht="15" customHeight="1" x14ac:dyDescent="0.3">
      <c r="B37" s="164"/>
      <c r="C37" s="139" t="s">
        <v>119</v>
      </c>
    </row>
    <row r="38" spans="2:3" ht="15" customHeight="1" x14ac:dyDescent="0.3">
      <c r="B38" s="164"/>
      <c r="C38" s="139" t="s">
        <v>120</v>
      </c>
    </row>
    <row r="39" spans="2:3" ht="16.5" customHeight="1" x14ac:dyDescent="0.3">
      <c r="B39" s="164"/>
      <c r="C39" s="139" t="s">
        <v>174</v>
      </c>
    </row>
    <row r="40" spans="2:3" ht="30.75" customHeight="1" x14ac:dyDescent="0.3">
      <c r="B40" s="164"/>
      <c r="C40" s="185" t="s">
        <v>142</v>
      </c>
    </row>
    <row r="41" spans="2:3" ht="15" customHeight="1" x14ac:dyDescent="0.3">
      <c r="B41" s="164"/>
      <c r="C41" s="139" t="s">
        <v>121</v>
      </c>
    </row>
    <row r="42" spans="2:3" ht="15" customHeight="1" x14ac:dyDescent="0.3">
      <c r="B42" s="164"/>
      <c r="C42" s="139"/>
    </row>
    <row r="43" spans="2:3" ht="15" customHeight="1" x14ac:dyDescent="0.3">
      <c r="B43" s="164"/>
      <c r="C43" s="142">
        <v>2021</v>
      </c>
    </row>
    <row r="44" spans="2:3" ht="15" customHeight="1" x14ac:dyDescent="0.3">
      <c r="B44" s="164"/>
      <c r="C44" s="139" t="s">
        <v>163</v>
      </c>
    </row>
    <row r="45" spans="2:3" ht="15" customHeight="1" x14ac:dyDescent="0.3">
      <c r="B45" s="164"/>
      <c r="C45" s="176"/>
    </row>
    <row r="46" spans="2:3" ht="15" customHeight="1" x14ac:dyDescent="0.3">
      <c r="B46" s="164"/>
      <c r="C46" s="139" t="s">
        <v>153</v>
      </c>
    </row>
    <row r="47" spans="2:3" ht="15" customHeight="1" x14ac:dyDescent="0.3">
      <c r="B47" s="164"/>
      <c r="C47" s="139" t="s">
        <v>138</v>
      </c>
    </row>
    <row r="48" spans="2:3" ht="15" customHeight="1" x14ac:dyDescent="0.3">
      <c r="B48" s="164"/>
      <c r="C48" s="139" t="s">
        <v>139</v>
      </c>
    </row>
    <row r="49" spans="2:3" ht="15" customHeight="1" x14ac:dyDescent="0.3">
      <c r="B49" s="164"/>
      <c r="C49" s="139" t="s">
        <v>140</v>
      </c>
    </row>
    <row r="50" spans="2:3" ht="15" customHeight="1" x14ac:dyDescent="0.3">
      <c r="B50" s="164"/>
      <c r="C50" s="139" t="s">
        <v>141</v>
      </c>
    </row>
    <row r="51" spans="2:3" ht="15" customHeight="1" x14ac:dyDescent="0.3">
      <c r="B51" s="140"/>
      <c r="C51" s="141"/>
    </row>
    <row r="52" spans="2:3" x14ac:dyDescent="0.3">
      <c r="B52" s="66"/>
      <c r="C52" s="67"/>
    </row>
    <row r="53" spans="2:3" x14ac:dyDescent="0.3">
      <c r="B53" s="21" t="s">
        <v>33</v>
      </c>
      <c r="C53" s="63"/>
    </row>
    <row r="54" spans="2:3" x14ac:dyDescent="0.3">
      <c r="B54" s="68"/>
      <c r="C54" s="69"/>
    </row>
    <row r="55" spans="2:3" x14ac:dyDescent="0.3">
      <c r="B55" s="164"/>
      <c r="C55" s="142">
        <v>2019</v>
      </c>
    </row>
    <row r="56" spans="2:3" x14ac:dyDescent="0.3">
      <c r="B56" s="164"/>
      <c r="C56" s="139" t="s">
        <v>127</v>
      </c>
    </row>
    <row r="57" spans="2:3" x14ac:dyDescent="0.3">
      <c r="B57" s="164"/>
      <c r="C57" s="139"/>
    </row>
    <row r="58" spans="2:3" x14ac:dyDescent="0.3">
      <c r="B58" s="164"/>
      <c r="C58" s="142">
        <v>2020</v>
      </c>
    </row>
    <row r="59" spans="2:3" ht="28.8" x14ac:dyDescent="0.3">
      <c r="B59" s="164"/>
      <c r="C59" s="139" t="s">
        <v>184</v>
      </c>
    </row>
    <row r="60" spans="2:3" x14ac:dyDescent="0.3">
      <c r="B60" s="140"/>
      <c r="C60" s="59"/>
    </row>
    <row r="61" spans="2:3" x14ac:dyDescent="0.3">
      <c r="C61" s="60"/>
    </row>
    <row r="62" spans="2:3" x14ac:dyDescent="0.3">
      <c r="B62" s="150" t="s">
        <v>34</v>
      </c>
      <c r="C62" s="63"/>
    </row>
    <row r="63" spans="2:3" x14ac:dyDescent="0.3">
      <c r="B63" s="68"/>
      <c r="C63" s="69"/>
    </row>
    <row r="64" spans="2:3" x14ac:dyDescent="0.3">
      <c r="B64" s="164"/>
      <c r="C64" s="142">
        <v>2019</v>
      </c>
    </row>
    <row r="65" spans="2:5" x14ac:dyDescent="0.3">
      <c r="B65" s="164"/>
      <c r="C65" s="139" t="s">
        <v>128</v>
      </c>
      <c r="E65" s="138"/>
    </row>
    <row r="66" spans="2:5" x14ac:dyDescent="0.3">
      <c r="B66" s="164"/>
      <c r="C66" s="139"/>
    </row>
    <row r="67" spans="2:5" x14ac:dyDescent="0.3">
      <c r="B67" s="164"/>
      <c r="C67" s="142">
        <v>2020</v>
      </c>
    </row>
    <row r="68" spans="2:5" x14ac:dyDescent="0.3">
      <c r="B68" s="164"/>
      <c r="C68" s="139" t="s">
        <v>129</v>
      </c>
    </row>
    <row r="69" spans="2:5" x14ac:dyDescent="0.3">
      <c r="B69" s="140"/>
      <c r="C69" s="141"/>
    </row>
    <row r="70" spans="2:5" x14ac:dyDescent="0.3">
      <c r="C70" s="60"/>
    </row>
    <row r="71" spans="2:5" ht="14.4" customHeight="1" x14ac:dyDescent="0.3">
      <c r="B71" s="166" t="s">
        <v>41</v>
      </c>
      <c r="C71" s="149"/>
    </row>
    <row r="72" spans="2:5" ht="14.4" customHeight="1" x14ac:dyDescent="0.3">
      <c r="B72" s="168"/>
      <c r="C72" s="169"/>
    </row>
    <row r="73" spans="2:5" ht="14.4" customHeight="1" x14ac:dyDescent="0.3">
      <c r="B73" s="164"/>
      <c r="C73" s="142">
        <v>2019</v>
      </c>
    </row>
    <row r="74" spans="2:5" ht="28.5" customHeight="1" x14ac:dyDescent="0.3">
      <c r="B74" s="164"/>
      <c r="C74" s="139" t="s">
        <v>187</v>
      </c>
    </row>
    <row r="75" spans="2:5" ht="15" customHeight="1" x14ac:dyDescent="0.3">
      <c r="B75" s="164"/>
      <c r="C75" s="139"/>
    </row>
    <row r="76" spans="2:5" ht="14.4" customHeight="1" x14ac:dyDescent="0.3">
      <c r="B76" s="164"/>
      <c r="C76" s="142">
        <v>2020</v>
      </c>
      <c r="E76" s="138"/>
    </row>
    <row r="77" spans="2:5" ht="14.4" customHeight="1" x14ac:dyDescent="0.3">
      <c r="B77" s="164"/>
      <c r="C77" s="139" t="s">
        <v>129</v>
      </c>
      <c r="E77" s="138"/>
    </row>
    <row r="78" spans="2:5" x14ac:dyDescent="0.3">
      <c r="B78" s="165"/>
      <c r="C78" s="170"/>
    </row>
    <row r="79" spans="2:5" x14ac:dyDescent="0.3">
      <c r="B79" s="66"/>
      <c r="C79" s="67"/>
    </row>
    <row r="80" spans="2:5" x14ac:dyDescent="0.3">
      <c r="B80" s="167" t="s">
        <v>93</v>
      </c>
      <c r="C80" s="171"/>
    </row>
    <row r="81" spans="2:6" x14ac:dyDescent="0.3">
      <c r="B81" s="172"/>
      <c r="C81" s="151"/>
    </row>
    <row r="82" spans="2:6" x14ac:dyDescent="0.3">
      <c r="B82" s="164"/>
      <c r="C82" s="142">
        <v>2019</v>
      </c>
    </row>
    <row r="83" spans="2:6" x14ac:dyDescent="0.3">
      <c r="B83" s="164"/>
      <c r="C83" s="70" t="s">
        <v>130</v>
      </c>
      <c r="D83" s="173"/>
    </row>
    <row r="84" spans="2:6" x14ac:dyDescent="0.3">
      <c r="B84" s="164"/>
      <c r="C84" s="139"/>
    </row>
    <row r="85" spans="2:6" x14ac:dyDescent="0.3">
      <c r="B85" s="164"/>
      <c r="C85" s="142">
        <v>2020</v>
      </c>
      <c r="E85" s="138"/>
    </row>
    <row r="86" spans="2:6" x14ac:dyDescent="0.3">
      <c r="B86" s="133"/>
      <c r="C86" s="72" t="s">
        <v>207</v>
      </c>
    </row>
    <row r="87" spans="2:6" ht="19.5" customHeight="1" x14ac:dyDescent="0.3">
      <c r="B87" s="134"/>
      <c r="C87" s="174" t="s">
        <v>132</v>
      </c>
    </row>
    <row r="88" spans="2:6" x14ac:dyDescent="0.3">
      <c r="B88" s="66"/>
      <c r="C88" s="67"/>
    </row>
    <row r="89" spans="2:6" s="152" customFormat="1" x14ac:dyDescent="0.3">
      <c r="B89" s="148" t="s">
        <v>38</v>
      </c>
      <c r="C89" s="154"/>
    </row>
    <row r="90" spans="2:6" s="152" customFormat="1" x14ac:dyDescent="0.3">
      <c r="B90" s="147"/>
      <c r="C90" s="153"/>
    </row>
    <row r="91" spans="2:6" s="152" customFormat="1" x14ac:dyDescent="0.3">
      <c r="B91" s="164"/>
      <c r="C91" s="142">
        <v>2019</v>
      </c>
    </row>
    <row r="92" spans="2:6" s="152" customFormat="1" x14ac:dyDescent="0.3">
      <c r="B92" s="164"/>
      <c r="C92" s="139" t="s">
        <v>208</v>
      </c>
    </row>
    <row r="93" spans="2:6" s="152" customFormat="1" x14ac:dyDescent="0.3">
      <c r="B93" s="164"/>
      <c r="C93" s="139"/>
      <c r="F93" s="60"/>
    </row>
    <row r="94" spans="2:6" s="152" customFormat="1" x14ac:dyDescent="0.3">
      <c r="B94" s="164"/>
      <c r="C94" s="142">
        <v>2020</v>
      </c>
      <c r="E94" s="60"/>
    </row>
    <row r="95" spans="2:6" s="152" customFormat="1" x14ac:dyDescent="0.3">
      <c r="B95" s="164"/>
      <c r="C95" s="184" t="s">
        <v>165</v>
      </c>
    </row>
    <row r="96" spans="2:6" x14ac:dyDescent="0.3">
      <c r="B96" s="165"/>
      <c r="C96" s="71"/>
    </row>
    <row r="97" spans="2:5" x14ac:dyDescent="0.3">
      <c r="B97" s="66"/>
      <c r="C97" s="67"/>
    </row>
    <row r="98" spans="2:5" ht="16.95" customHeight="1" x14ac:dyDescent="0.3">
      <c r="B98" s="148" t="s">
        <v>39</v>
      </c>
      <c r="C98" s="155"/>
    </row>
    <row r="99" spans="2:5" ht="16.95" customHeight="1" x14ac:dyDescent="0.3">
      <c r="B99" s="147"/>
      <c r="C99" s="70"/>
    </row>
    <row r="100" spans="2:5" ht="16.95" customHeight="1" x14ac:dyDescent="0.3">
      <c r="B100" s="164"/>
      <c r="C100" s="142">
        <v>2019</v>
      </c>
    </row>
    <row r="101" spans="2:5" ht="29.25" customHeight="1" x14ac:dyDescent="0.3">
      <c r="B101" s="164"/>
      <c r="C101" s="186" t="s">
        <v>176</v>
      </c>
    </row>
    <row r="102" spans="2:5" ht="16.95" customHeight="1" x14ac:dyDescent="0.3">
      <c r="B102" s="164"/>
      <c r="C102" s="139"/>
    </row>
    <row r="103" spans="2:5" ht="16.95" customHeight="1" x14ac:dyDescent="0.3">
      <c r="B103" s="164"/>
      <c r="C103" s="142">
        <v>2020</v>
      </c>
      <c r="E103" s="138"/>
    </row>
    <row r="104" spans="2:5" ht="16.95" customHeight="1" x14ac:dyDescent="0.3">
      <c r="B104" s="164"/>
      <c r="C104" s="139" t="s">
        <v>129</v>
      </c>
    </row>
    <row r="105" spans="2:5" ht="16.95" customHeight="1" x14ac:dyDescent="0.3">
      <c r="B105" s="140"/>
      <c r="C105" s="59"/>
    </row>
    <row r="106" spans="2:5" x14ac:dyDescent="0.3">
      <c r="B106" s="66"/>
      <c r="C106" s="67"/>
    </row>
    <row r="107" spans="2:5" ht="15.75" customHeight="1" x14ac:dyDescent="0.3">
      <c r="B107" s="62" t="s">
        <v>12</v>
      </c>
      <c r="C107" s="63"/>
    </row>
    <row r="108" spans="2:5" ht="15.75" customHeight="1" x14ac:dyDescent="0.3">
      <c r="B108" s="143"/>
      <c r="C108" s="64"/>
    </row>
    <row r="109" spans="2:5" ht="15.75" customHeight="1" x14ac:dyDescent="0.3">
      <c r="B109" s="164"/>
      <c r="C109" s="142">
        <v>2019</v>
      </c>
    </row>
    <row r="110" spans="2:5" ht="109.5" customHeight="1" x14ac:dyDescent="0.3">
      <c r="B110" s="164"/>
      <c r="C110" s="139" t="s">
        <v>170</v>
      </c>
    </row>
    <row r="111" spans="2:5" ht="15.75" customHeight="1" x14ac:dyDescent="0.3">
      <c r="B111" s="164"/>
      <c r="C111" s="139"/>
      <c r="E111" s="138"/>
    </row>
    <row r="112" spans="2:5" ht="15.75" customHeight="1" x14ac:dyDescent="0.3">
      <c r="B112" s="164"/>
      <c r="C112" s="142">
        <v>2020</v>
      </c>
    </row>
    <row r="113" spans="2:3" ht="69.75" customHeight="1" x14ac:dyDescent="0.3">
      <c r="B113" s="140"/>
      <c r="C113" s="121" t="s">
        <v>171</v>
      </c>
    </row>
    <row r="114" spans="2:3" x14ac:dyDescent="0.3">
      <c r="B114" s="66"/>
      <c r="C114" s="67"/>
    </row>
    <row r="115" spans="2:3" x14ac:dyDescent="0.3">
      <c r="B115" s="62" t="s">
        <v>8</v>
      </c>
      <c r="C115" s="63"/>
    </row>
    <row r="116" spans="2:3" x14ac:dyDescent="0.3">
      <c r="B116" s="143"/>
      <c r="C116" s="64"/>
    </row>
    <row r="117" spans="2:3" x14ac:dyDescent="0.3">
      <c r="B117" s="164"/>
      <c r="C117" s="142">
        <v>2019</v>
      </c>
    </row>
    <row r="118" spans="2:3" x14ac:dyDescent="0.3">
      <c r="B118" s="164"/>
      <c r="C118" s="139" t="s">
        <v>128</v>
      </c>
    </row>
    <row r="119" spans="2:3" x14ac:dyDescent="0.3">
      <c r="B119" s="164"/>
      <c r="C119" s="142"/>
    </row>
    <row r="120" spans="2:3" x14ac:dyDescent="0.3">
      <c r="B120" s="164"/>
      <c r="C120" s="142">
        <v>2020</v>
      </c>
    </row>
    <row r="121" spans="2:3" x14ac:dyDescent="0.3">
      <c r="B121" s="164"/>
      <c r="C121" s="139" t="s">
        <v>129</v>
      </c>
    </row>
    <row r="122" spans="2:3" x14ac:dyDescent="0.3">
      <c r="B122" s="165"/>
      <c r="C122" s="170"/>
    </row>
    <row r="123" spans="2:3" x14ac:dyDescent="0.3">
      <c r="B123" s="66"/>
      <c r="C123" s="67"/>
    </row>
    <row r="124" spans="2:3" ht="30" customHeight="1" x14ac:dyDescent="0.3">
      <c r="B124" s="222" t="s">
        <v>209</v>
      </c>
      <c r="C124" s="223"/>
    </row>
    <row r="125" spans="2:3" x14ac:dyDescent="0.3">
      <c r="B125" s="143"/>
      <c r="C125" s="64"/>
    </row>
    <row r="126" spans="2:3" x14ac:dyDescent="0.3">
      <c r="B126" s="164"/>
      <c r="C126" s="142">
        <v>2019</v>
      </c>
    </row>
    <row r="127" spans="2:3" x14ac:dyDescent="0.3">
      <c r="B127" s="164"/>
      <c r="C127" s="139" t="s">
        <v>128</v>
      </c>
    </row>
    <row r="128" spans="2:3" x14ac:dyDescent="0.3">
      <c r="B128" s="164"/>
      <c r="C128" s="139"/>
    </row>
    <row r="129" spans="2:3" x14ac:dyDescent="0.3">
      <c r="B129" s="164"/>
      <c r="C129" s="142">
        <v>2020</v>
      </c>
    </row>
    <row r="130" spans="2:3" x14ac:dyDescent="0.3">
      <c r="B130" s="164"/>
      <c r="C130" s="139" t="s">
        <v>129</v>
      </c>
    </row>
    <row r="131" spans="2:3" x14ac:dyDescent="0.3">
      <c r="B131" s="140"/>
      <c r="C131" s="59"/>
    </row>
    <row r="132" spans="2:3" x14ac:dyDescent="0.3">
      <c r="B132" s="66"/>
      <c r="C132" s="67"/>
    </row>
    <row r="133" spans="2:3" x14ac:dyDescent="0.3">
      <c r="B133" s="156" t="s">
        <v>210</v>
      </c>
      <c r="C133" s="157"/>
    </row>
    <row r="134" spans="2:3" x14ac:dyDescent="0.3">
      <c r="B134" s="68"/>
      <c r="C134" s="64"/>
    </row>
    <row r="135" spans="2:3" x14ac:dyDescent="0.3">
      <c r="B135" s="68"/>
      <c r="C135" s="142">
        <v>2019</v>
      </c>
    </row>
    <row r="136" spans="2:3" x14ac:dyDescent="0.3">
      <c r="B136" s="68"/>
      <c r="C136" s="139" t="s">
        <v>146</v>
      </c>
    </row>
    <row r="137" spans="2:3" x14ac:dyDescent="0.3">
      <c r="B137" s="68"/>
      <c r="C137" s="139"/>
    </row>
    <row r="138" spans="2:3" ht="43.2" x14ac:dyDescent="0.3">
      <c r="B138" s="68"/>
      <c r="C138" s="72" t="s">
        <v>166</v>
      </c>
    </row>
    <row r="139" spans="2:3" x14ac:dyDescent="0.3">
      <c r="B139" s="68"/>
      <c r="C139" s="185" t="s">
        <v>143</v>
      </c>
    </row>
    <row r="140" spans="2:3" x14ac:dyDescent="0.3">
      <c r="B140" s="68"/>
      <c r="C140" s="72" t="s">
        <v>167</v>
      </c>
    </row>
    <row r="141" spans="2:3" ht="30" customHeight="1" x14ac:dyDescent="0.3">
      <c r="B141" s="68"/>
      <c r="C141" s="185" t="s">
        <v>178</v>
      </c>
    </row>
    <row r="142" spans="2:3" x14ac:dyDescent="0.3">
      <c r="B142" s="68"/>
      <c r="C142" s="72" t="s">
        <v>168</v>
      </c>
    </row>
    <row r="143" spans="2:3" ht="14.25" customHeight="1" x14ac:dyDescent="0.3">
      <c r="B143" s="68"/>
      <c r="C143" s="185" t="s">
        <v>177</v>
      </c>
    </row>
    <row r="144" spans="2:3" ht="45" customHeight="1" x14ac:dyDescent="0.3">
      <c r="B144" s="68"/>
      <c r="C144" s="72" t="s">
        <v>145</v>
      </c>
    </row>
    <row r="145" spans="2:3" x14ac:dyDescent="0.3">
      <c r="B145" s="68"/>
      <c r="C145" s="72"/>
    </row>
    <row r="146" spans="2:3" x14ac:dyDescent="0.3">
      <c r="B146" s="68"/>
      <c r="C146" s="142">
        <v>2020</v>
      </c>
    </row>
    <row r="147" spans="2:3" x14ac:dyDescent="0.3">
      <c r="B147" s="68"/>
      <c r="C147" s="139" t="s">
        <v>185</v>
      </c>
    </row>
    <row r="148" spans="2:3" ht="30" customHeight="1" x14ac:dyDescent="0.3">
      <c r="B148" s="68"/>
      <c r="C148" s="72" t="s">
        <v>155</v>
      </c>
    </row>
    <row r="149" spans="2:3" ht="15" customHeight="1" x14ac:dyDescent="0.3">
      <c r="B149" s="68"/>
      <c r="C149" s="185" t="s">
        <v>186</v>
      </c>
    </row>
    <row r="150" spans="2:3" ht="28.8" x14ac:dyDescent="0.3">
      <c r="B150" s="68"/>
      <c r="C150" s="72" t="s">
        <v>154</v>
      </c>
    </row>
    <row r="151" spans="2:3" ht="28.8" x14ac:dyDescent="0.3">
      <c r="B151" s="68"/>
      <c r="C151" s="185" t="s">
        <v>147</v>
      </c>
    </row>
    <row r="152" spans="2:3" x14ac:dyDescent="0.3">
      <c r="B152" s="68"/>
      <c r="C152" s="72" t="s">
        <v>156</v>
      </c>
    </row>
    <row r="153" spans="2:3" ht="30" customHeight="1" x14ac:dyDescent="0.3">
      <c r="B153" s="68"/>
      <c r="C153" s="185" t="s">
        <v>180</v>
      </c>
    </row>
    <row r="154" spans="2:3" ht="33.75" customHeight="1" x14ac:dyDescent="0.3">
      <c r="B154" s="68"/>
      <c r="C154" s="187" t="s">
        <v>169</v>
      </c>
    </row>
    <row r="155" spans="2:3" ht="28.8" x14ac:dyDescent="0.3">
      <c r="B155" s="68"/>
      <c r="C155" s="188" t="s">
        <v>160</v>
      </c>
    </row>
    <row r="156" spans="2:3" x14ac:dyDescent="0.3">
      <c r="B156" s="68"/>
      <c r="C156" s="72"/>
    </row>
    <row r="157" spans="2:3" x14ac:dyDescent="0.3">
      <c r="B157" s="68"/>
      <c r="C157" s="142">
        <v>2021</v>
      </c>
    </row>
    <row r="158" spans="2:3" x14ac:dyDescent="0.3">
      <c r="B158" s="68"/>
      <c r="C158" s="139" t="s">
        <v>149</v>
      </c>
    </row>
    <row r="159" spans="2:3" x14ac:dyDescent="0.3">
      <c r="B159" s="68"/>
      <c r="C159" s="72"/>
    </row>
    <row r="160" spans="2:3" ht="28.8" x14ac:dyDescent="0.3">
      <c r="B160" s="68"/>
      <c r="C160" s="72" t="s">
        <v>148</v>
      </c>
    </row>
    <row r="161" spans="2:3" ht="15.75" customHeight="1" x14ac:dyDescent="0.3">
      <c r="B161" s="68"/>
      <c r="C161" s="72" t="s">
        <v>179</v>
      </c>
    </row>
    <row r="162" spans="2:3" x14ac:dyDescent="0.3">
      <c r="B162" s="65"/>
      <c r="C162" s="121"/>
    </row>
    <row r="164" spans="2:3" x14ac:dyDescent="0.3">
      <c r="C164" s="60"/>
    </row>
    <row r="165" spans="2:3" ht="15" customHeight="1" x14ac:dyDescent="0.3">
      <c r="C165" s="60"/>
    </row>
    <row r="166" spans="2:3" ht="66.75" customHeight="1" x14ac:dyDescent="0.3">
      <c r="C166" s="60"/>
    </row>
  </sheetData>
  <mergeCells count="2">
    <mergeCell ref="B4:C4"/>
    <mergeCell ref="B124:C124"/>
  </mergeCells>
  <pageMargins left="0.7" right="0.7" top="0.75" bottom="0.75" header="0.3" footer="0.3"/>
  <pageSetup scale="72" fitToHeight="0"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6"/>
  <sheetViews>
    <sheetView workbookViewId="0">
      <selection activeCell="I16" sqref="I16"/>
    </sheetView>
  </sheetViews>
  <sheetFormatPr defaultColWidth="9.109375" defaultRowHeight="14.4" x14ac:dyDescent="0.3"/>
  <cols>
    <col min="1" max="1" width="13.5546875" style="13" customWidth="1"/>
    <col min="2" max="2" width="39.88671875" style="13" customWidth="1"/>
    <col min="3" max="3" width="14.5546875" style="13" bestFit="1" customWidth="1"/>
    <col min="4" max="5" width="12.5546875" style="13" bestFit="1" customWidth="1"/>
    <col min="6" max="6" width="11.88671875" style="13" customWidth="1"/>
    <col min="7" max="7" width="17.6640625" style="13" customWidth="1"/>
    <col min="8" max="8" width="9.109375" style="13"/>
    <col min="9" max="9" width="32.6640625" style="13" customWidth="1"/>
    <col min="10" max="10" width="16.44140625" style="13" customWidth="1"/>
    <col min="11" max="16384" width="9.109375" style="13"/>
  </cols>
  <sheetData>
    <row r="1" spans="1:10" x14ac:dyDescent="0.3">
      <c r="C1" s="100" t="s">
        <v>90</v>
      </c>
      <c r="D1" s="100"/>
      <c r="E1" s="100"/>
      <c r="F1" s="100"/>
      <c r="G1" s="100"/>
      <c r="H1" s="100"/>
      <c r="I1" s="100"/>
    </row>
    <row r="2" spans="1:10" x14ac:dyDescent="0.3">
      <c r="C2" s="92">
        <v>2016</v>
      </c>
      <c r="D2" s="92">
        <v>2017</v>
      </c>
      <c r="E2" s="92">
        <v>2018</v>
      </c>
      <c r="F2" s="92">
        <v>2019</v>
      </c>
      <c r="G2" s="92">
        <v>2020</v>
      </c>
      <c r="H2" s="92">
        <v>2021</v>
      </c>
      <c r="I2" s="82" t="s">
        <v>78</v>
      </c>
    </row>
    <row r="3" spans="1:10" ht="26.4" x14ac:dyDescent="0.3">
      <c r="A3" s="99" t="s">
        <v>89</v>
      </c>
      <c r="B3" s="44" t="s">
        <v>88</v>
      </c>
      <c r="C3" s="96">
        <v>162.30000000000001</v>
      </c>
      <c r="D3" s="96">
        <v>154.80000000000001</v>
      </c>
      <c r="E3" s="98">
        <v>159.1</v>
      </c>
      <c r="F3" s="96"/>
      <c r="G3" s="96"/>
      <c r="H3" s="96"/>
      <c r="I3" s="96" t="s">
        <v>87</v>
      </c>
    </row>
    <row r="4" spans="1:10" ht="26.4" x14ac:dyDescent="0.3">
      <c r="A4" s="97" t="s">
        <v>86</v>
      </c>
      <c r="B4" s="44" t="s">
        <v>85</v>
      </c>
      <c r="C4" s="96">
        <f>C8</f>
        <v>181.6</v>
      </c>
      <c r="D4" s="96">
        <f>D8</f>
        <v>175.4</v>
      </c>
      <c r="E4" s="96">
        <v>178.1</v>
      </c>
      <c r="F4" s="96"/>
      <c r="G4" s="96"/>
      <c r="H4" s="96"/>
      <c r="I4" s="96"/>
    </row>
    <row r="5" spans="1:10" ht="26.4" x14ac:dyDescent="0.3">
      <c r="A5" s="228" t="s">
        <v>18</v>
      </c>
      <c r="B5" s="44" t="s">
        <v>20</v>
      </c>
      <c r="C5" s="93" t="s">
        <v>42</v>
      </c>
      <c r="D5" s="93">
        <f>D9</f>
        <v>-2.2296544035674468E-2</v>
      </c>
      <c r="E5" s="93"/>
      <c r="F5" s="93"/>
      <c r="G5" s="93"/>
      <c r="H5" s="93"/>
      <c r="I5" s="93" t="s">
        <v>83</v>
      </c>
    </row>
    <row r="6" spans="1:10" x14ac:dyDescent="0.3">
      <c r="A6" s="229"/>
      <c r="B6" s="44" t="s">
        <v>84</v>
      </c>
      <c r="C6" s="95">
        <f>(C4*1000000)/(C3*1000000)</f>
        <v>1.1189155884165127</v>
      </c>
      <c r="D6" s="95">
        <f>(D4*1000000)/(D3*1000000)</f>
        <v>1.1330749354005167</v>
      </c>
      <c r="E6" s="95">
        <f>(E4*1000000)/(E3*1000000)</f>
        <v>1.119421747328724</v>
      </c>
      <c r="F6" s="15"/>
      <c r="G6" s="15"/>
      <c r="H6" s="15"/>
      <c r="I6" s="93" t="s">
        <v>83</v>
      </c>
    </row>
    <row r="7" spans="1:10" x14ac:dyDescent="0.3">
      <c r="A7" s="229"/>
      <c r="B7" s="44" t="s">
        <v>82</v>
      </c>
      <c r="C7" s="15">
        <v>182.1</v>
      </c>
      <c r="D7" s="15">
        <v>179.4</v>
      </c>
      <c r="E7" s="15"/>
      <c r="F7" s="15"/>
      <c r="G7" s="15"/>
      <c r="H7" s="15"/>
      <c r="I7" s="93"/>
    </row>
    <row r="8" spans="1:10" x14ac:dyDescent="0.3">
      <c r="A8" s="229"/>
      <c r="B8" s="44" t="s">
        <v>81</v>
      </c>
      <c r="C8" s="15">
        <v>181.6</v>
      </c>
      <c r="D8" s="15">
        <v>175.4</v>
      </c>
      <c r="E8" s="15"/>
      <c r="F8" s="15"/>
      <c r="G8" s="15"/>
      <c r="H8" s="15"/>
      <c r="I8" s="93"/>
    </row>
    <row r="9" spans="1:10" x14ac:dyDescent="0.3">
      <c r="A9" s="230"/>
      <c r="B9" s="44" t="s">
        <v>80</v>
      </c>
      <c r="C9" s="94">
        <f>(C8-C7)/C7</f>
        <v>-2.7457440966501922E-3</v>
      </c>
      <c r="D9" s="94">
        <f>(D8-D7)/D7</f>
        <v>-2.2296544035674468E-2</v>
      </c>
      <c r="E9" s="15"/>
      <c r="F9" s="15"/>
      <c r="G9" s="15"/>
      <c r="H9" s="15"/>
      <c r="I9" s="93"/>
    </row>
    <row r="11" spans="1:10" x14ac:dyDescent="0.3">
      <c r="A11" s="13" t="s">
        <v>79</v>
      </c>
    </row>
    <row r="13" spans="1:10" x14ac:dyDescent="0.3">
      <c r="C13" s="92">
        <v>2016</v>
      </c>
      <c r="D13" s="92">
        <v>2017</v>
      </c>
      <c r="E13" s="92">
        <v>2018</v>
      </c>
      <c r="F13" s="92">
        <v>2019</v>
      </c>
      <c r="G13" s="92">
        <v>2020</v>
      </c>
      <c r="H13" s="92">
        <v>2021</v>
      </c>
      <c r="I13" s="81" t="s">
        <v>78</v>
      </c>
      <c r="J13" s="92" t="s">
        <v>77</v>
      </c>
    </row>
    <row r="14" spans="1:10" ht="15" customHeight="1" x14ac:dyDescent="0.3">
      <c r="A14" s="224" t="s">
        <v>6</v>
      </c>
      <c r="B14" s="90" t="s">
        <v>76</v>
      </c>
      <c r="C14" s="84">
        <v>28341</v>
      </c>
      <c r="D14" s="84">
        <v>31212</v>
      </c>
      <c r="E14" s="84">
        <v>31212</v>
      </c>
      <c r="F14" s="84"/>
      <c r="G14" s="84"/>
      <c r="H14" s="84"/>
      <c r="I14" s="83" t="s">
        <v>74</v>
      </c>
      <c r="J14" s="91">
        <f>D14-C14</f>
        <v>2871</v>
      </c>
    </row>
    <row r="15" spans="1:10" x14ac:dyDescent="0.3">
      <c r="A15" s="225"/>
      <c r="B15" s="90" t="s">
        <v>75</v>
      </c>
      <c r="C15" s="84">
        <v>27242</v>
      </c>
      <c r="D15" s="84">
        <v>27656</v>
      </c>
      <c r="E15" s="84">
        <v>27656</v>
      </c>
      <c r="F15" s="84"/>
      <c r="G15" s="84"/>
      <c r="H15" s="84"/>
      <c r="I15" s="83" t="s">
        <v>74</v>
      </c>
      <c r="J15" s="91">
        <f>D15-C15</f>
        <v>414</v>
      </c>
    </row>
    <row r="16" spans="1:10" ht="28.8" x14ac:dyDescent="0.3">
      <c r="A16" s="225"/>
      <c r="B16" s="90" t="s">
        <v>73</v>
      </c>
      <c r="C16" s="89">
        <v>38.25</v>
      </c>
      <c r="D16" s="89">
        <v>42.55</v>
      </c>
      <c r="E16" s="89">
        <v>41.55</v>
      </c>
      <c r="F16" s="84"/>
      <c r="G16" s="84"/>
      <c r="H16" s="84"/>
      <c r="I16" s="88" t="s">
        <v>72</v>
      </c>
      <c r="J16" s="87">
        <f>D16-C16</f>
        <v>4.2999999999999972</v>
      </c>
    </row>
    <row r="17" spans="1:10" x14ac:dyDescent="0.3">
      <c r="A17" s="225"/>
      <c r="B17" s="86" t="s">
        <v>71</v>
      </c>
      <c r="C17" s="85">
        <f>C14/C16</f>
        <v>740.94117647058829</v>
      </c>
      <c r="D17" s="85">
        <f>D14/D16</f>
        <v>733.53701527614578</v>
      </c>
      <c r="E17" s="85">
        <f>E14/E16</f>
        <v>751.1913357400723</v>
      </c>
      <c r="F17" s="84"/>
      <c r="G17" s="84"/>
      <c r="H17" s="84"/>
      <c r="I17" s="83"/>
      <c r="J17" s="26"/>
    </row>
    <row r="18" spans="1:10" x14ac:dyDescent="0.3">
      <c r="A18" s="226"/>
      <c r="B18" s="86" t="s">
        <v>70</v>
      </c>
      <c r="C18" s="85">
        <f>C15/C16</f>
        <v>712.20915032679738</v>
      </c>
      <c r="D18" s="85">
        <f>D15/D16</f>
        <v>649.9647473560517</v>
      </c>
      <c r="E18" s="85">
        <f>E15/E16</f>
        <v>665.60770156438036</v>
      </c>
      <c r="F18" s="84"/>
      <c r="G18" s="84"/>
      <c r="H18" s="84"/>
      <c r="I18" s="83"/>
      <c r="J18" s="26"/>
    </row>
    <row r="20" spans="1:10" x14ac:dyDescent="0.3">
      <c r="A20" s="13" t="s">
        <v>69</v>
      </c>
    </row>
    <row r="22" spans="1:10" ht="28.8" x14ac:dyDescent="0.3">
      <c r="C22" s="82" t="s">
        <v>68</v>
      </c>
      <c r="D22" s="82" t="s">
        <v>67</v>
      </c>
      <c r="E22" s="82" t="s">
        <v>66</v>
      </c>
      <c r="F22" s="82" t="s">
        <v>65</v>
      </c>
      <c r="G22" s="81" t="s">
        <v>64</v>
      </c>
      <c r="I22" s="74"/>
    </row>
    <row r="23" spans="1:10" ht="57.6" x14ac:dyDescent="0.3">
      <c r="A23" s="227" t="s">
        <v>7</v>
      </c>
      <c r="B23" s="80" t="s">
        <v>47</v>
      </c>
      <c r="C23" s="79">
        <v>8700000000</v>
      </c>
      <c r="D23" s="79">
        <v>1165074688</v>
      </c>
      <c r="E23" s="79">
        <v>2810137651</v>
      </c>
      <c r="F23" s="79">
        <v>4065963308</v>
      </c>
      <c r="G23" s="78">
        <v>5.7</v>
      </c>
      <c r="I23" s="77"/>
    </row>
    <row r="24" spans="1:10" x14ac:dyDescent="0.3">
      <c r="A24" s="227"/>
      <c r="B24" s="44" t="s">
        <v>63</v>
      </c>
      <c r="C24" s="26" t="s">
        <v>62</v>
      </c>
      <c r="D24" s="76">
        <f>D23/$C$23</f>
        <v>0.1339166308045977</v>
      </c>
      <c r="E24" s="76">
        <f>E23/$C$23</f>
        <v>0.32300432770114945</v>
      </c>
      <c r="F24" s="76">
        <f>F23/$C$23</f>
        <v>0.4673521043678161</v>
      </c>
      <c r="G24" s="75">
        <f>G23/(C23/1000000000)</f>
        <v>0.65517241379310354</v>
      </c>
      <c r="I24" s="74"/>
    </row>
    <row r="25" spans="1:10" x14ac:dyDescent="0.3">
      <c r="B25" s="46"/>
    </row>
    <row r="26" spans="1:10" x14ac:dyDescent="0.3">
      <c r="D26" s="73"/>
    </row>
  </sheetData>
  <mergeCells count="3">
    <mergeCell ref="A14:A18"/>
    <mergeCell ref="A23:A24"/>
    <mergeCell ref="A5:A9"/>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5CC2198C8B3AE4DB1B8145CABE66017" ma:contentTypeVersion="0" ma:contentTypeDescription="Create a new document." ma:contentTypeScope="" ma:versionID="e0755b7d0250e1954852c82b80057353">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spe:Receivers xmlns:spe="http://schemas.microsoft.com/sharepoint/events">
  <Receiver>
    <Name>Nintex conditional workflow start</Name>
    <Synchronization>Synchronous</Synchronization>
    <Type>10001</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10002</Type>
    <SequenceNumber>50000</SequenceNumber>
    <Assembly>Nintex.Workflow, Version=1.0.0.0, Culture=neutral, PublicKeyToken=913f6bae0ca5ae12</Assembly>
    <Class>Nintex.Workflow.ConditionalWorkflowStartReceiver</Class>
    <Data>636447026936980337</Data>
    <Filter/>
  </Receiver>
  <Receiver>
    <Name>Nintex conditional workflow start</Name>
    <Synchronization>Synchronous</Synchronization>
    <Type>2</Type>
    <SequenceNumber>50000</SequenceNumber>
    <Assembly>Nintex.Workflow, Version=1.0.0.0, Culture=neutral, PublicKeyToken=913f6bae0ca5ae12</Assembly>
    <Class>Nintex.Workflow.ConditionalWorkflowStartReceiver</Class>
    <Data>636447026936980337</Data>
    <Filter/>
  </Receiver>
</spe:Receivers>
</file>

<file path=customXml/itemProps1.xml><?xml version="1.0" encoding="utf-8"?>
<ds:datastoreItem xmlns:ds="http://schemas.openxmlformats.org/officeDocument/2006/customXml" ds:itemID="{A2917E89-3FF3-473C-B08F-FA0FDB1EDFE6}">
  <ds:schemaRefs>
    <ds:schemaRef ds:uri="http://schemas.microsoft.com/sharepoint/v3/contenttype/forms"/>
  </ds:schemaRefs>
</ds:datastoreItem>
</file>

<file path=customXml/itemProps2.xml><?xml version="1.0" encoding="utf-8"?>
<ds:datastoreItem xmlns:ds="http://schemas.openxmlformats.org/officeDocument/2006/customXml" ds:itemID="{D7FB7B79-690F-4A95-82F8-0B931FF529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B648D03E-AC38-457E-8E10-ACE02600DEEB}">
  <ds:schemaRefs>
    <ds:schemaRef ds:uri="http://schemas.microsoft.com/office/2006/metadata/properti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www.w3.org/XML/1998/namespace"/>
  </ds:schemaRefs>
</ds:datastoreItem>
</file>

<file path=customXml/itemProps4.xml><?xml version="1.0" encoding="utf-8"?>
<ds:datastoreItem xmlns:ds="http://schemas.openxmlformats.org/officeDocument/2006/customXml" ds:itemID="{A50294AD-65B1-4C9E-9E81-571F1F57F75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IESO 2020-2021 Scorecard</vt:lpstr>
      <vt:lpstr>Explanation of Measures</vt:lpstr>
      <vt:lpstr>Mngmt Discussion &amp; Analysis</vt:lpstr>
      <vt:lpstr>Data &amp; Calcs</vt:lpstr>
      <vt:lpstr>'Explanation of Measures'!Print_Area</vt:lpstr>
      <vt:lpstr>'IESO 2020-2021 Scorecard'!Print_Area</vt:lpstr>
      <vt:lpstr>'Mngmt Discussion &amp; Analysis'!Print_Area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Todd</dc:creator>
  <cp:lastModifiedBy>Miriam Heinz</cp:lastModifiedBy>
  <cp:lastPrinted>2019-01-24T20:08:23Z</cp:lastPrinted>
  <dcterms:created xsi:type="dcterms:W3CDTF">2017-03-12T18:00:46Z</dcterms:created>
  <dcterms:modified xsi:type="dcterms:W3CDTF">2021-05-27T03:03:48Z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0x010100C5CC2198C8B3AE4DB1B8145CABE66017</vt:lpwstr>
  </property>
</Properties>
</file>